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97" activeTab="1"/>
  </bookViews>
  <sheets>
    <sheet name="汇总表" sheetId="1" r:id="rId1"/>
    <sheet name="日常保养" sheetId="2" r:id="rId2"/>
  </sheets>
  <definedNames>
    <definedName name="_xlnm.Print_Titles" localSheetId="1">'日常保养'!$1:$3</definedName>
  </definedNames>
  <calcPr fullCalcOnLoad="1" fullPrecision="0"/>
</workbook>
</file>

<file path=xl/sharedStrings.xml><?xml version="1.0" encoding="utf-8"?>
<sst xmlns="http://schemas.openxmlformats.org/spreadsheetml/2006/main" count="259" uniqueCount="175">
  <si>
    <t>南昌东管理中心东乡养护所邓家养护站2022年度日常保养工程量清单汇总表</t>
  </si>
  <si>
    <t>标段：LW04</t>
  </si>
  <si>
    <t>序号</t>
  </si>
  <si>
    <t>章次</t>
  </si>
  <si>
    <t>科目名称</t>
  </si>
  <si>
    <t>限价（元）</t>
  </si>
  <si>
    <t>报价（元）</t>
  </si>
  <si>
    <t>总则</t>
  </si>
  <si>
    <t>路基</t>
  </si>
  <si>
    <t>路面</t>
  </si>
  <si>
    <t>桥涵、通道</t>
  </si>
  <si>
    <t>绿化</t>
  </si>
  <si>
    <t>应急保障工程及计日工</t>
  </si>
  <si>
    <t>合计</t>
  </si>
  <si>
    <t>南昌东管理中心东乡养护所邓家养护站2022年度日常保养工程量固化清单</t>
  </si>
  <si>
    <t>标段:</t>
  </si>
  <si>
    <t>LW04</t>
  </si>
  <si>
    <t>子目号</t>
  </si>
  <si>
    <t>子目名称</t>
  </si>
  <si>
    <t>单位</t>
  </si>
  <si>
    <t>计量规则</t>
  </si>
  <si>
    <t>工程内容</t>
  </si>
  <si>
    <t>数量</t>
  </si>
  <si>
    <t>控制单价（元）</t>
  </si>
  <si>
    <t>控制合价（元）</t>
  </si>
  <si>
    <t>响应单价（元）</t>
  </si>
  <si>
    <t>响应合价（元）</t>
  </si>
  <si>
    <t>备注</t>
  </si>
  <si>
    <t>第100章总则</t>
  </si>
  <si>
    <t>工程管理</t>
  </si>
  <si>
    <t>102-3</t>
  </si>
  <si>
    <t>安全生产费</t>
  </si>
  <si>
    <t>-a</t>
  </si>
  <si>
    <t>安全生产费（含交通维护)</t>
  </si>
  <si>
    <t>总额</t>
  </si>
  <si>
    <t>按规定和要求计算</t>
  </si>
  <si>
    <t>1.一般的安全防护措施；2.边通车边施工的安全、交通维护经费；3.灭火器具配置；4.危险与放射物品保护；5.有关设备的维护、安全标志设置等。</t>
  </si>
  <si>
    <t>清单第200章-第900章费用之和的2.5%</t>
  </si>
  <si>
    <t>104</t>
  </si>
  <si>
    <t>承包人驻地建设</t>
  </si>
  <si>
    <t>104-1</t>
  </si>
  <si>
    <t>1.承包人办公室、住房及生活区建设；2.车间与工作场地、仓库修建；3.医疗卫生与消防设施安装；4.维护与拆除。</t>
  </si>
  <si>
    <t>高速公路施工通行费</t>
  </si>
  <si>
    <t>施工车辆进出施工场地的通行费</t>
  </si>
  <si>
    <t>清单第200章-第900章费用之和的2%</t>
  </si>
  <si>
    <t>第200章路基</t>
  </si>
  <si>
    <t>路基日常养护</t>
  </si>
  <si>
    <t>201-1</t>
  </si>
  <si>
    <t>排水系统（含人字骨架）的疏通及清理</t>
  </si>
  <si>
    <t>单幅km·次</t>
  </si>
  <si>
    <t>以不含桥梁的路基长度为依据计算数量，按合同单价计算合价后计量。</t>
  </si>
  <si>
    <t xml:space="preserve">1.清理积淤、杂物等；2.外运；3.清理现场。 </t>
  </si>
  <si>
    <t>第300章路面</t>
  </si>
  <si>
    <t>路面日常养护</t>
  </si>
  <si>
    <t>301-1</t>
  </si>
  <si>
    <t xml:space="preserve">日常人工保洁           </t>
  </si>
  <si>
    <t>单幅Km*月</t>
  </si>
  <si>
    <t>以实际清扫的主线（含桥梁）路基长度为依据计算数量，按合同单价计算合价后计量。</t>
  </si>
  <si>
    <t>主线（含桥梁）、互通（枢纽）匝道区以及服务区进出口的路基边坡、排水设施及路基红线范围内的所有杂物清除，排水系统外表面的清扫，路面清扫、杂物清除、桥梁伸缩缝及泄水孔等附属设施的清理、清除物的弃置。路缘带、硬化土路肩杂草清除。遮挡标志标牌枝丫的绿化修剪。</t>
  </si>
  <si>
    <t>301-2</t>
  </si>
  <si>
    <t>中分带清理（含路缘带区域）</t>
  </si>
  <si>
    <t>Km*次</t>
  </si>
  <si>
    <t>以主线路基长度（不含桥梁）为依据计算数量，按合同单价计算合价后计量。</t>
  </si>
  <si>
    <t>草坪、小型绿植及杂草修剪（不含苗木打顶），垃圾杂物清理，缠绕物清理，杂树砍伐等日常养护项目。</t>
  </si>
  <si>
    <t>第400章桥涵、通道</t>
  </si>
  <si>
    <t>桥梁日常养护</t>
  </si>
  <si>
    <t/>
  </si>
  <si>
    <t>401-1</t>
  </si>
  <si>
    <t>涵洞、通道疏通</t>
  </si>
  <si>
    <t>道*次</t>
  </si>
  <si>
    <t>以实际完成的疏通涵洞道数为依据计算实际数量，按合同单价计算合价后计量。</t>
  </si>
  <si>
    <t>1.安全设施摆放；2.清除涵洞内及周边杂草、垃圾等淤塞物；3.杂物外运及堆放。</t>
  </si>
  <si>
    <t>401-2</t>
  </si>
  <si>
    <t>下部结构杂物和绿化物清理</t>
  </si>
  <si>
    <t>桥台</t>
  </si>
  <si>
    <t>单幅台*次</t>
  </si>
  <si>
    <t>以实际完成的桥台个数为依据计算实际数量，按合同单价计算合价后计量。</t>
  </si>
  <si>
    <t>1.清理桥台锥坡、护坡杂草；2.垃圾外运。</t>
  </si>
  <si>
    <t>-b</t>
  </si>
  <si>
    <t>桥墩</t>
  </si>
  <si>
    <t>单幅墩*次</t>
  </si>
  <si>
    <t>以实际完成的桥墩个数为依据计算实际数量，按合同单价计算合价后计量。</t>
  </si>
  <si>
    <t>1.清理桥墩周边杂物和绿化物；2.垃圾外运</t>
  </si>
  <si>
    <t>第700章绿化</t>
  </si>
  <si>
    <t>701</t>
  </si>
  <si>
    <t>绿化工程日常养护</t>
  </si>
  <si>
    <t>-1</t>
  </si>
  <si>
    <t>中分带</t>
  </si>
  <si>
    <t>草坪、杂草修剪，苗木修剪成型，刷白，培蔸，抗旱防冻，缠绕物清理，杂树砍伐等日常养护项目。</t>
  </si>
  <si>
    <t>-2</t>
  </si>
  <si>
    <t>标准化路段道路两侧
（边坡、停车区、景观台等）</t>
  </si>
  <si>
    <t xml:space="preserve">
道路两侧杂草、路树修剪、树木刷白等绿化植物的日常养护管理。填方路段道路两侧指以硬化土路肩为基准，外侧往下5m范围内。挖方路段道路两侧指边坡5m至硬化土路肩范围内（含硬化土路肩）。</t>
  </si>
  <si>
    <t>-3</t>
  </si>
  <si>
    <t>遮挡标志牌树木修剪</t>
  </si>
  <si>
    <t>处</t>
  </si>
  <si>
    <t>以修剪整治的处数为依据计算数量，按合同单价计算合价后计量。</t>
  </si>
  <si>
    <t>行车道视距 200m 内遮挡标志标牌的树枝或树木必须清剪到位，保持通视；</t>
  </si>
  <si>
    <t>-4</t>
  </si>
  <si>
    <t>精细化路段道路两侧
（边坡、停车区、景观台等）</t>
  </si>
  <si>
    <t>km*次</t>
  </si>
  <si>
    <t>道路两侧杂草、路树修剪、树木刷白等绿化植物的日常养护管理。填方路段道路两侧指以硬化土路肩为基准，外侧往下至隔离栅（或刺铁丝）范围内。挖方路段道路两侧指边坡（含边坡上杂草）至硬化土路肩范围内（含硬化土路肩）。</t>
  </si>
  <si>
    <t>三岔交叉互通（互通区域内、匝道两侧等）</t>
  </si>
  <si>
    <t>处*次</t>
  </si>
  <si>
    <t>702</t>
  </si>
  <si>
    <t>绿化物其他养护</t>
  </si>
  <si>
    <t>施肥、病虫害防治</t>
  </si>
  <si>
    <t>主线</t>
  </si>
  <si>
    <t>km·次</t>
  </si>
  <si>
    <t>以实际养护完成施肥的路基长度为依据计算数量，按合同单价计算合价后计量。</t>
  </si>
  <si>
    <t>三岔交叉互通</t>
  </si>
  <si>
    <t>处·次</t>
  </si>
  <si>
    <t>以实际养护完成的处数为依据计算数量，按合同单价计算合价后计量。</t>
  </si>
  <si>
    <t>704</t>
  </si>
  <si>
    <t>生物防护</t>
  </si>
  <si>
    <t>704-1</t>
  </si>
  <si>
    <t>撒播草种</t>
  </si>
  <si>
    <t>撒（喷）播草种</t>
  </si>
  <si>
    <t>m2</t>
  </si>
  <si>
    <t>以设计撒播草种面积为依据计算数量，按合同单价计算合价后计量。</t>
  </si>
  <si>
    <t>1.坡面清理；2.撒草籽；3.初期养护。</t>
  </si>
  <si>
    <t>混播草种及灌木</t>
  </si>
  <si>
    <t>以设计喷混草种面积为依据计算数量，按合同单价计算合价后计量。</t>
  </si>
  <si>
    <t>1.边坡整理；2.覆土；3.植生混合料拌和；4.喷混合料；5.加覆盖物；6.固定及初期养护。</t>
  </si>
  <si>
    <t>704-2</t>
  </si>
  <si>
    <t>铺植草皮（满铺）</t>
  </si>
  <si>
    <t>马尼拉</t>
  </si>
  <si>
    <t>以设计铺植草皮的面积为依据计算数量，按合同单价计算合价后计量。</t>
  </si>
  <si>
    <t>1.修整边坡；2.铺设草皮；3.洒水；4.养护。</t>
  </si>
  <si>
    <t>果岭草</t>
  </si>
  <si>
    <t>705</t>
  </si>
  <si>
    <t>移栽与补植</t>
  </si>
  <si>
    <t>705-1</t>
  </si>
  <si>
    <t>人工补植乔木（不含乔木）</t>
  </si>
  <si>
    <t>乔木（高度大于4m）</t>
  </si>
  <si>
    <t>株</t>
  </si>
  <si>
    <t>以设计移植的株数为依据计算实际数量，按合同单价计算合价后计量。</t>
  </si>
  <si>
    <t>1.挖树穴；2.施肥；3.栽植、立支架、浇水、覆土；4.清理、成活期养护。</t>
  </si>
  <si>
    <t>乔木（高度小于等于4m）</t>
  </si>
  <si>
    <t>705-2</t>
  </si>
  <si>
    <t>人工补植灌木（不含灌木）</t>
  </si>
  <si>
    <t>球灌木</t>
  </si>
  <si>
    <t>以设计栽植的株数为依据计算实际数量，按合同单价计算合价后计量。</t>
  </si>
  <si>
    <t>灌木</t>
  </si>
  <si>
    <t>以设计移植的灌木面积为依据计算实际数量，按合同单价计算合价后计量。</t>
  </si>
  <si>
    <t>1.挖树穴；2.施肥；3.栽植、浇水、覆土；4.清理、成活期养护。</t>
  </si>
  <si>
    <t>705-4</t>
  </si>
  <si>
    <t>移植</t>
  </si>
  <si>
    <t>1.起挖苗木（开挖、出坑、修根、包扎土球、搬运集中、回土填坑）；2.人工运输；3.挖树穴；4、施肥；5、栽植、立支架、浇水、覆土；6、清理、成活期养护。</t>
  </si>
  <si>
    <t>1.起挖苗木（开挖、出坑、修根、包扎土球、搬运集中、回土填坑；2.人工运输；3.挖树穴；4、施肥；5、栽植、立支架、浇水、覆土；6、清理、成活期养护。</t>
  </si>
  <si>
    <t>-c</t>
  </si>
  <si>
    <t>-d</t>
  </si>
  <si>
    <t>球类灌木</t>
  </si>
  <si>
    <t>第900章应急保通及计日工</t>
  </si>
  <si>
    <t>计日工劳务</t>
  </si>
  <si>
    <t>普通工人</t>
  </si>
  <si>
    <t>工日</t>
  </si>
  <si>
    <t>以实际消耗人数和时间（8小时为1工日）为依据计算数量，按合同单价计算合价后计量。</t>
  </si>
  <si>
    <t>从人工到达施工现场，并开始从事发包人指定的工作算起，到返回原出发地点为止，扣去用餐和休息时间。</t>
  </si>
  <si>
    <t>技术工人</t>
  </si>
  <si>
    <t>油类、酸碱类化学物质污染沥青路面处理</t>
  </si>
  <si>
    <t>m2*次</t>
  </si>
  <si>
    <t>以实际处理污染路面面积为依据计算实际数量，按合同单价计算合价后计量。</t>
  </si>
  <si>
    <t>1.应急处理
2.污染物处理</t>
  </si>
  <si>
    <t>计日工设备</t>
  </si>
  <si>
    <t>3t以下车辆</t>
  </si>
  <si>
    <t>台班</t>
  </si>
  <si>
    <t>以实际消机械数量和时间（8小时为1台班）为依据计算数量，按合同单价计算合价后计量。</t>
  </si>
  <si>
    <t>按实际工作时间计算；除非发包人的同意，计算的工作时间才能将应急保障机械设备施工现场转移时间包括在内。</t>
  </si>
  <si>
    <t>6t自卸汽车</t>
  </si>
  <si>
    <t>15t自卸汽车</t>
  </si>
  <si>
    <t>10000L以内洒水车</t>
  </si>
  <si>
    <t>3m3以内装载机</t>
  </si>
  <si>
    <t>1.6m3以内挖掘机</t>
  </si>
  <si>
    <t>第200章-第900章小计</t>
  </si>
  <si>
    <t>合计  人民币（元）</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</si>
</sst>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 numFmtId="180" formatCode="0_ "/>
    <numFmt numFmtId="181" formatCode="0.00_ ;[Red]\-0.00\ "/>
    <numFmt numFmtId="182" formatCode="#0.000"/>
    <numFmt numFmtId="183" formatCode="0_ ;[Red]\-0\ "/>
  </numFmts>
  <fonts count="51">
    <font>
      <sz val="10"/>
      <name val="Arial"/>
      <family val="2"/>
    </font>
    <font>
      <sz val="11"/>
      <name val="宋体"/>
      <family val="0"/>
    </font>
    <font>
      <sz val="10"/>
      <name val="宋体"/>
      <family val="0"/>
    </font>
    <font>
      <b/>
      <sz val="10"/>
      <name val="宋体"/>
      <family val="0"/>
    </font>
    <font>
      <b/>
      <sz val="16"/>
      <name val="宋体"/>
      <family val="0"/>
    </font>
    <font>
      <sz val="10"/>
      <color indexed="8"/>
      <name val="宋体"/>
      <family val="0"/>
    </font>
    <font>
      <sz val="9"/>
      <name val="宋体"/>
      <family val="0"/>
    </font>
    <font>
      <sz val="12"/>
      <name val="仿宋"/>
      <family val="3"/>
    </font>
    <font>
      <sz val="16"/>
      <name val="黑体"/>
      <family val="3"/>
    </font>
    <font>
      <sz val="12"/>
      <name val="宋体"/>
      <family val="0"/>
    </font>
    <font>
      <sz val="11"/>
      <color indexed="17"/>
      <name val="等线"/>
      <family val="0"/>
    </font>
    <font>
      <u val="single"/>
      <sz val="10"/>
      <color indexed="30"/>
      <name val="Arial"/>
      <family val="2"/>
    </font>
    <font>
      <sz val="11"/>
      <color indexed="19"/>
      <name val="等线"/>
      <family val="0"/>
    </font>
    <font>
      <sz val="11"/>
      <color indexed="8"/>
      <name val="等线"/>
      <family val="0"/>
    </font>
    <font>
      <b/>
      <sz val="11"/>
      <color indexed="53"/>
      <name val="等线"/>
      <family val="0"/>
    </font>
    <font>
      <b/>
      <sz val="13"/>
      <color indexed="54"/>
      <name val="等线"/>
      <family val="0"/>
    </font>
    <font>
      <sz val="11"/>
      <color indexed="9"/>
      <name val="等线"/>
      <family val="0"/>
    </font>
    <font>
      <sz val="11"/>
      <color indexed="62"/>
      <name val="等线"/>
      <family val="0"/>
    </font>
    <font>
      <b/>
      <sz val="11"/>
      <color indexed="8"/>
      <name val="等线"/>
      <family val="0"/>
    </font>
    <font>
      <sz val="11"/>
      <color indexed="16"/>
      <name val="等线"/>
      <family val="0"/>
    </font>
    <font>
      <b/>
      <sz val="11"/>
      <color indexed="54"/>
      <name val="等线"/>
      <family val="0"/>
    </font>
    <font>
      <sz val="11"/>
      <color indexed="10"/>
      <name val="等线"/>
      <family val="0"/>
    </font>
    <font>
      <sz val="18"/>
      <color indexed="54"/>
      <name val="等线 Light"/>
      <family val="0"/>
    </font>
    <font>
      <b/>
      <sz val="11"/>
      <color indexed="63"/>
      <name val="等线"/>
      <family val="0"/>
    </font>
    <font>
      <b/>
      <sz val="15"/>
      <color indexed="54"/>
      <name val="等线"/>
      <family val="0"/>
    </font>
    <font>
      <u val="single"/>
      <sz val="10"/>
      <color indexed="25"/>
      <name val="Arial"/>
      <family val="2"/>
    </font>
    <font>
      <i/>
      <sz val="11"/>
      <color indexed="23"/>
      <name val="等线"/>
      <family val="0"/>
    </font>
    <font>
      <b/>
      <sz val="11"/>
      <color indexed="9"/>
      <name val="等线"/>
      <family val="0"/>
    </font>
    <font>
      <sz val="11"/>
      <color indexed="53"/>
      <name val="等线"/>
      <family val="0"/>
    </font>
    <font>
      <sz val="11"/>
      <color indexed="8"/>
      <name val="宋体"/>
      <family val="0"/>
    </font>
    <font>
      <sz val="11"/>
      <color theme="1"/>
      <name val="等线"/>
      <family val="0"/>
    </font>
    <font>
      <sz val="11"/>
      <color rgb="FF3F3F76"/>
      <name val="等线"/>
      <family val="0"/>
    </font>
    <font>
      <sz val="11"/>
      <color rgb="FF9C0006"/>
      <name val="等线"/>
      <family val="0"/>
    </font>
    <font>
      <sz val="11"/>
      <color theme="0"/>
      <name val="等线"/>
      <family val="0"/>
    </font>
    <font>
      <u val="single"/>
      <sz val="10"/>
      <color theme="10"/>
      <name val="Arial"/>
      <family val="2"/>
    </font>
    <font>
      <u val="single"/>
      <sz val="10"/>
      <color theme="11"/>
      <name val="Arial"/>
      <family val="2"/>
    </font>
    <font>
      <b/>
      <sz val="11"/>
      <color theme="3"/>
      <name val="等线"/>
      <family val="0"/>
    </font>
    <font>
      <sz val="11"/>
      <color rgb="FFFF0000"/>
      <name val="等线"/>
      <family val="0"/>
    </font>
    <font>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theme="1"/>
      <name val="Calibri"/>
      <family val="0"/>
    </font>
    <font>
      <sz val="10"/>
      <color theme="1"/>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s>
  <cellStyleXfs count="189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9" fillId="0" borderId="0">
      <alignment/>
      <protection/>
    </xf>
    <xf numFmtId="0" fontId="9" fillId="0" borderId="0">
      <alignment/>
      <protection/>
    </xf>
    <xf numFmtId="0" fontId="30" fillId="2" borderId="0" applyNumberFormat="0" applyBorder="0" applyAlignment="0" applyProtection="0"/>
    <xf numFmtId="0" fontId="9" fillId="0" borderId="0">
      <alignment vertical="center"/>
      <protection/>
    </xf>
    <xf numFmtId="0" fontId="9" fillId="0" borderId="0">
      <alignment/>
      <protection/>
    </xf>
    <xf numFmtId="0" fontId="31" fillId="3" borderId="1" applyNumberFormat="0" applyAlignment="0" applyProtection="0"/>
    <xf numFmtId="0" fontId="9" fillId="0" borderId="0">
      <alignment vertical="center"/>
      <protection/>
    </xf>
    <xf numFmtId="0" fontId="9" fillId="0" borderId="0">
      <alignment/>
      <protection/>
    </xf>
    <xf numFmtId="179" fontId="0" fillId="0" borderId="0" applyFont="0" applyFill="0" applyBorder="0" applyAlignment="0" applyProtection="0"/>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178" fontId="0" fillId="0" borderId="0" applyFont="0" applyFill="0" applyBorder="0" applyAlignment="0" applyProtection="0"/>
    <xf numFmtId="0" fontId="9" fillId="0" borderId="0">
      <alignment vertical="center"/>
      <protection/>
    </xf>
    <xf numFmtId="0" fontId="9" fillId="0" borderId="0">
      <alignment/>
      <protection/>
    </xf>
    <xf numFmtId="0" fontId="9" fillId="0" borderId="0">
      <alignment/>
      <protection/>
    </xf>
    <xf numFmtId="0" fontId="9" fillId="0" borderId="0">
      <alignment/>
      <protection/>
    </xf>
    <xf numFmtId="176" fontId="0" fillId="0" borderId="0" applyFont="0" applyFill="0" applyBorder="0" applyAlignment="0" applyProtection="0"/>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30" fillId="4" borderId="0" applyNumberFormat="0" applyBorder="0" applyAlignment="0" applyProtection="0"/>
    <xf numFmtId="0" fontId="9" fillId="0" borderId="0">
      <alignment vertical="center"/>
      <protection/>
    </xf>
    <xf numFmtId="0" fontId="9" fillId="0" borderId="0">
      <alignment vertical="center"/>
      <protection/>
    </xf>
    <xf numFmtId="0" fontId="32" fillId="5" borderId="0" applyNumberFormat="0" applyBorder="0" applyAlignment="0" applyProtection="0"/>
    <xf numFmtId="0" fontId="9" fillId="0" borderId="0">
      <alignment/>
      <protection/>
    </xf>
    <xf numFmtId="0" fontId="9" fillId="0" borderId="0">
      <alignment/>
      <protection/>
    </xf>
    <xf numFmtId="0" fontId="33" fillId="6" borderId="0" applyNumberFormat="0" applyBorder="0" applyAlignment="0" applyProtection="0"/>
    <xf numFmtId="0" fontId="9" fillId="0" borderId="0">
      <alignment/>
      <protection/>
    </xf>
    <xf numFmtId="0" fontId="9" fillId="0" borderId="0">
      <alignment/>
      <protection/>
    </xf>
    <xf numFmtId="0" fontId="34" fillId="0" borderId="0" applyNumberFormat="0" applyFill="0" applyBorder="0" applyAlignment="0" applyProtection="0"/>
    <xf numFmtId="0" fontId="9" fillId="0" borderId="0">
      <alignment/>
      <protection/>
    </xf>
    <xf numFmtId="0" fontId="9" fillId="0" borderId="0">
      <alignment vertical="center"/>
      <protection/>
    </xf>
    <xf numFmtId="0" fontId="9" fillId="0" borderId="0">
      <alignment/>
      <protection/>
    </xf>
    <xf numFmtId="9" fontId="0" fillId="0" borderId="0" applyFont="0" applyFill="0" applyBorder="0" applyAlignment="0" applyProtection="0"/>
    <xf numFmtId="0" fontId="9" fillId="0" borderId="0">
      <alignment/>
      <protection/>
    </xf>
    <xf numFmtId="0" fontId="9" fillId="0" borderId="0">
      <alignment/>
      <protection/>
    </xf>
    <xf numFmtId="0" fontId="35" fillId="0" borderId="0" applyNumberFormat="0" applyFill="0" applyBorder="0" applyAlignment="0" applyProtection="0"/>
    <xf numFmtId="0" fontId="9" fillId="0" borderId="0">
      <alignment/>
      <protection/>
    </xf>
    <xf numFmtId="0" fontId="9" fillId="0" borderId="0">
      <alignment vertical="center"/>
      <protection/>
    </xf>
    <xf numFmtId="0" fontId="9" fillId="0" borderId="0">
      <alignment/>
      <protection/>
    </xf>
    <xf numFmtId="0" fontId="0" fillId="7" borderId="2" applyNumberFormat="0" applyFont="0" applyAlignment="0" applyProtection="0"/>
    <xf numFmtId="0" fontId="33" fillId="8" borderId="0" applyNumberFormat="0" applyBorder="0" applyAlignment="0" applyProtection="0"/>
    <xf numFmtId="0" fontId="9" fillId="0" borderId="0">
      <alignment/>
      <protection/>
    </xf>
    <xf numFmtId="0" fontId="9" fillId="0" borderId="0">
      <alignment vertical="center"/>
      <protection/>
    </xf>
    <xf numFmtId="0" fontId="9" fillId="0" borderId="0">
      <alignment vertical="center"/>
      <protection/>
    </xf>
    <xf numFmtId="0" fontId="36" fillId="0" borderId="0" applyNumberFormat="0" applyFill="0" applyBorder="0" applyAlignment="0" applyProtection="0"/>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37" fillId="0" borderId="0" applyNumberFormat="0" applyFill="0" applyBorder="0" applyAlignment="0" applyProtection="0"/>
    <xf numFmtId="0" fontId="38" fillId="0" borderId="0" applyNumberFormat="0" applyFill="0" applyBorder="0" applyAlignment="0" applyProtection="0"/>
    <xf numFmtId="0" fontId="9" fillId="0" borderId="0">
      <alignment/>
      <protection/>
    </xf>
    <xf numFmtId="0" fontId="9" fillId="0" borderId="0">
      <alignment vertical="center"/>
      <protection/>
    </xf>
    <xf numFmtId="0" fontId="39" fillId="0" borderId="0" applyNumberFormat="0" applyFill="0" applyBorder="0" applyAlignment="0" applyProtection="0"/>
    <xf numFmtId="0" fontId="9" fillId="0" borderId="0">
      <alignment vertical="center"/>
      <protection/>
    </xf>
    <xf numFmtId="0" fontId="40" fillId="0" borderId="3" applyNumberFormat="0" applyFill="0" applyAlignment="0" applyProtection="0"/>
    <xf numFmtId="0" fontId="9" fillId="0" borderId="0">
      <alignment vertical="center"/>
      <protection/>
    </xf>
    <xf numFmtId="0" fontId="41" fillId="0" borderId="4" applyNumberFormat="0" applyFill="0" applyAlignment="0" applyProtection="0"/>
    <xf numFmtId="0" fontId="9" fillId="0" borderId="0">
      <alignment vertical="center"/>
      <protection/>
    </xf>
    <xf numFmtId="0" fontId="9" fillId="0" borderId="0">
      <alignment/>
      <protection/>
    </xf>
    <xf numFmtId="0" fontId="33" fillId="9" borderId="0" applyNumberFormat="0" applyBorder="0" applyAlignment="0" applyProtection="0"/>
    <xf numFmtId="0" fontId="9" fillId="0" borderId="0">
      <alignment/>
      <protection/>
    </xf>
    <xf numFmtId="0" fontId="9" fillId="0" borderId="0">
      <alignment vertical="center"/>
      <protection/>
    </xf>
    <xf numFmtId="0" fontId="36" fillId="0" borderId="5" applyNumberFormat="0" applyFill="0" applyAlignment="0" applyProtection="0"/>
    <xf numFmtId="0" fontId="9" fillId="0" borderId="0">
      <alignment vertical="center"/>
      <protection/>
    </xf>
    <xf numFmtId="0" fontId="9" fillId="0" borderId="0">
      <alignment/>
      <protection/>
    </xf>
    <xf numFmtId="0" fontId="33" fillId="10" borderId="0" applyNumberFormat="0" applyBorder="0" applyAlignment="0" applyProtection="0"/>
    <xf numFmtId="0" fontId="9" fillId="0" borderId="0">
      <alignment/>
      <protection/>
    </xf>
    <xf numFmtId="0" fontId="42" fillId="11" borderId="6" applyNumberFormat="0" applyAlignment="0" applyProtection="0"/>
    <xf numFmtId="0" fontId="9" fillId="0" borderId="0">
      <alignment vertical="center"/>
      <protection/>
    </xf>
    <xf numFmtId="0" fontId="43" fillId="11" borderId="1" applyNumberFormat="0" applyAlignment="0" applyProtection="0"/>
    <xf numFmtId="0" fontId="44" fillId="12" borderId="7" applyNumberFormat="0" applyAlignment="0" applyProtection="0"/>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30" fillId="13" borderId="0" applyNumberFormat="0" applyBorder="0" applyAlignment="0" applyProtection="0"/>
    <xf numFmtId="0" fontId="9" fillId="0" borderId="0">
      <alignment/>
      <protection/>
    </xf>
    <xf numFmtId="0" fontId="9" fillId="0" borderId="0">
      <alignment vertical="center"/>
      <protection/>
    </xf>
    <xf numFmtId="0" fontId="33" fillId="14"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45" fillId="0" borderId="8" applyNumberFormat="0" applyFill="0" applyAlignment="0" applyProtection="0"/>
    <xf numFmtId="0" fontId="46" fillId="0" borderId="9" applyNumberFormat="0" applyFill="0" applyAlignment="0" applyProtection="0"/>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47" fillId="15" borderId="0" applyNumberFormat="0" applyBorder="0" applyAlignment="0" applyProtection="0"/>
    <xf numFmtId="0" fontId="9" fillId="0" borderId="0">
      <alignment/>
      <protection/>
    </xf>
    <xf numFmtId="0" fontId="48" fillId="16" borderId="0" applyNumberFormat="0" applyBorder="0" applyAlignment="0" applyProtection="0"/>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30" fillId="17" borderId="0" applyNumberFormat="0" applyBorder="0" applyAlignment="0" applyProtection="0"/>
    <xf numFmtId="0" fontId="9" fillId="0" borderId="0">
      <alignment vertical="center"/>
      <protection/>
    </xf>
    <xf numFmtId="0" fontId="9" fillId="0" borderId="0">
      <alignment/>
      <protection/>
    </xf>
    <xf numFmtId="0" fontId="9" fillId="0" borderId="0">
      <alignment vertical="center"/>
      <protection/>
    </xf>
    <xf numFmtId="0" fontId="33" fillId="18" borderId="0" applyNumberFormat="0" applyBorder="0" applyAlignment="0" applyProtection="0"/>
    <xf numFmtId="0" fontId="9" fillId="0" borderId="0">
      <alignment/>
      <protection/>
    </xf>
    <xf numFmtId="0" fontId="30" fillId="19" borderId="0" applyNumberFormat="0" applyBorder="0" applyAlignment="0" applyProtection="0"/>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30" fillId="20" borderId="0" applyNumberFormat="0" applyBorder="0" applyAlignment="0" applyProtection="0"/>
    <xf numFmtId="0" fontId="9" fillId="0" borderId="0">
      <alignment vertical="center"/>
      <protection/>
    </xf>
    <xf numFmtId="0" fontId="9" fillId="0" borderId="0">
      <alignment/>
      <protection/>
    </xf>
    <xf numFmtId="0" fontId="30" fillId="21" borderId="0" applyNumberFormat="0" applyBorder="0" applyAlignment="0" applyProtection="0"/>
    <xf numFmtId="0" fontId="9" fillId="0" borderId="0">
      <alignment/>
      <protection/>
    </xf>
    <xf numFmtId="0" fontId="9" fillId="0" borderId="0">
      <alignment vertical="center"/>
      <protection/>
    </xf>
    <xf numFmtId="0" fontId="9" fillId="0" borderId="0">
      <alignment vertical="center"/>
      <protection/>
    </xf>
    <xf numFmtId="0" fontId="30" fillId="22" borderId="0" applyNumberFormat="0" applyBorder="0" applyAlignment="0" applyProtection="0"/>
    <xf numFmtId="0" fontId="9" fillId="0" borderId="0">
      <alignment/>
      <protection/>
    </xf>
    <xf numFmtId="0" fontId="33" fillId="23" borderId="0" applyNumberFormat="0" applyBorder="0" applyAlignment="0" applyProtection="0"/>
    <xf numFmtId="0" fontId="9" fillId="0" borderId="0">
      <alignment/>
      <protection/>
    </xf>
    <xf numFmtId="0" fontId="9" fillId="0" borderId="0">
      <alignment/>
      <protection/>
    </xf>
    <xf numFmtId="0" fontId="33" fillId="24" borderId="0" applyNumberFormat="0" applyBorder="0" applyAlignment="0" applyProtection="0"/>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30" fillId="25" borderId="0" applyNumberFormat="0" applyBorder="0" applyAlignment="0" applyProtection="0"/>
    <xf numFmtId="0" fontId="30" fillId="26" borderId="0" applyNumberFormat="0" applyBorder="0" applyAlignment="0" applyProtection="0"/>
    <xf numFmtId="0" fontId="9" fillId="0" borderId="0">
      <alignment/>
      <protection/>
    </xf>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9" fillId="0" borderId="0">
      <alignment/>
      <protection/>
    </xf>
    <xf numFmtId="0" fontId="33" fillId="30" borderId="0" applyNumberFormat="0" applyBorder="0" applyAlignment="0" applyProtection="0"/>
    <xf numFmtId="0" fontId="30" fillId="31" borderId="0" applyNumberFormat="0" applyBorder="0" applyAlignment="0" applyProtection="0"/>
    <xf numFmtId="0" fontId="9" fillId="0" borderId="0">
      <alignment vertical="center"/>
      <protection/>
    </xf>
    <xf numFmtId="0" fontId="33" fillId="32"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0"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0"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2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49" fillId="0" borderId="0">
      <alignment vertical="center"/>
      <protection/>
    </xf>
    <xf numFmtId="0" fontId="0" fillId="0" borderId="0">
      <alignment/>
      <protection/>
    </xf>
    <xf numFmtId="0" fontId="0" fillId="0" borderId="0">
      <alignment/>
      <protection/>
    </xf>
  </cellStyleXfs>
  <cellXfs count="72">
    <xf numFmtId="0" fontId="0" fillId="0" borderId="0" xfId="0" applyAlignment="1">
      <alignment/>
    </xf>
    <xf numFmtId="0" fontId="2" fillId="33" borderId="0" xfId="0" applyFont="1" applyFill="1" applyAlignment="1">
      <alignment/>
    </xf>
    <xf numFmtId="0" fontId="2" fillId="33" borderId="0" xfId="0" applyFont="1" applyFill="1" applyBorder="1" applyAlignment="1">
      <alignment vertical="center"/>
    </xf>
    <xf numFmtId="0" fontId="2" fillId="33" borderId="0" xfId="0" applyFont="1" applyFill="1" applyAlignment="1">
      <alignment vertical="center"/>
    </xf>
    <xf numFmtId="0" fontId="3" fillId="33" borderId="0" xfId="0" applyFont="1" applyFill="1" applyAlignment="1">
      <alignment/>
    </xf>
    <xf numFmtId="0" fontId="2" fillId="33" borderId="0" xfId="0" applyFont="1" applyFill="1" applyAlignment="1">
      <alignment horizontal="left"/>
    </xf>
    <xf numFmtId="0" fontId="2" fillId="33" borderId="0" xfId="0" applyNumberFormat="1" applyFont="1" applyFill="1" applyAlignment="1">
      <alignment/>
    </xf>
    <xf numFmtId="180" fontId="2" fillId="33" borderId="0" xfId="0" applyNumberFormat="1" applyFont="1" applyFill="1" applyAlignment="1">
      <alignment horizontal="center" vertical="center"/>
    </xf>
    <xf numFmtId="0" fontId="4" fillId="33" borderId="0" xfId="0" applyFont="1" applyFill="1" applyAlignment="1">
      <alignment horizontal="center" vertical="center" wrapText="1"/>
    </xf>
    <xf numFmtId="0" fontId="2" fillId="33" borderId="0" xfId="0" applyFont="1" applyFill="1" applyBorder="1" applyAlignment="1">
      <alignment horizontal="left" vertical="center" wrapText="1"/>
    </xf>
    <xf numFmtId="0" fontId="2" fillId="33" borderId="0" xfId="0" applyFont="1" applyFill="1" applyBorder="1" applyAlignment="1">
      <alignment horizontal="center" vertical="center" wrapText="1"/>
    </xf>
    <xf numFmtId="0" fontId="3" fillId="0" borderId="10" xfId="0" applyFont="1" applyFill="1" applyBorder="1" applyAlignment="1">
      <alignment horizontal="center" vertical="center" shrinkToFit="1"/>
    </xf>
    <xf numFmtId="0" fontId="3" fillId="0" borderId="10" xfId="0" applyFont="1" applyFill="1" applyBorder="1" applyAlignment="1">
      <alignment horizontal="center" vertical="center" wrapText="1"/>
    </xf>
    <xf numFmtId="181"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180" fontId="3" fillId="0"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182" fontId="2" fillId="33" borderId="10" xfId="0" applyNumberFormat="1" applyFont="1" applyFill="1" applyBorder="1" applyAlignment="1">
      <alignment horizontal="left" vertical="center" wrapText="1"/>
    </xf>
    <xf numFmtId="181" fontId="2" fillId="33" borderId="10" xfId="0" applyNumberFormat="1" applyFont="1" applyFill="1" applyBorder="1" applyAlignment="1">
      <alignment horizontal="left" vertical="center" wrapText="1"/>
    </xf>
    <xf numFmtId="0" fontId="2" fillId="33" borderId="10" xfId="0" applyNumberFormat="1" applyFont="1" applyFill="1" applyBorder="1" applyAlignment="1">
      <alignment horizontal="center" vertical="center" wrapText="1"/>
    </xf>
    <xf numFmtId="180" fontId="2" fillId="33" borderId="10" xfId="0" applyNumberFormat="1" applyFont="1" applyFill="1" applyBorder="1" applyAlignment="1">
      <alignment horizontal="center" vertical="center" wrapText="1"/>
    </xf>
    <xf numFmtId="183" fontId="3"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shrinkToFit="1"/>
    </xf>
    <xf numFmtId="181"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shrinkToFit="1"/>
    </xf>
    <xf numFmtId="0" fontId="2" fillId="33" borderId="10" xfId="0" applyFont="1" applyFill="1" applyBorder="1" applyAlignment="1">
      <alignment horizontal="left" vertical="center" wrapText="1"/>
    </xf>
    <xf numFmtId="183" fontId="2" fillId="33" borderId="10" xfId="0" applyNumberFormat="1" applyFont="1" applyFill="1" applyBorder="1" applyAlignment="1">
      <alignment horizontal="center" vertical="center" wrapText="1"/>
    </xf>
    <xf numFmtId="181" fontId="2" fillId="33" borderId="10" xfId="0" applyNumberFormat="1" applyFont="1" applyFill="1" applyBorder="1" applyAlignment="1">
      <alignment vertical="center" wrapText="1"/>
    </xf>
    <xf numFmtId="0" fontId="2" fillId="33" borderId="10" xfId="1895" applyFont="1" applyFill="1" applyBorder="1" applyAlignment="1">
      <alignment horizontal="center" vertical="center" wrapText="1"/>
      <protection/>
    </xf>
    <xf numFmtId="0" fontId="2" fillId="33" borderId="10" xfId="1895" applyFont="1" applyFill="1" applyBorder="1" applyAlignment="1">
      <alignment horizontal="center" vertical="center" wrapText="1" shrinkToFit="1"/>
      <protection/>
    </xf>
    <xf numFmtId="182" fontId="2" fillId="33" borderId="10" xfId="1894" applyNumberFormat="1" applyFont="1" applyFill="1" applyBorder="1" applyAlignment="1">
      <alignment horizontal="left" vertical="center" wrapText="1"/>
      <protection/>
    </xf>
    <xf numFmtId="182" fontId="2" fillId="33" borderId="10" xfId="1895" applyNumberFormat="1" applyFont="1" applyFill="1" applyBorder="1" applyAlignment="1">
      <alignment horizontal="left" vertical="center" wrapText="1"/>
      <protection/>
    </xf>
    <xf numFmtId="182" fontId="50" fillId="0" borderId="10" xfId="1895" applyNumberFormat="1" applyFont="1" applyFill="1" applyBorder="1" applyAlignment="1">
      <alignment horizontal="left" vertical="center" wrapText="1"/>
      <protection/>
    </xf>
    <xf numFmtId="182" fontId="2" fillId="33" borderId="10" xfId="0" applyNumberFormat="1" applyFont="1" applyFill="1" applyBorder="1" applyAlignment="1">
      <alignment horizontal="right" vertical="center" wrapText="1"/>
    </xf>
    <xf numFmtId="182" fontId="2" fillId="33" borderId="10" xfId="0" applyNumberFormat="1" applyFont="1" applyFill="1" applyBorder="1" applyAlignment="1">
      <alignment vertical="center" wrapText="1"/>
    </xf>
    <xf numFmtId="0" fontId="2" fillId="33" borderId="10" xfId="0" applyNumberFormat="1" applyFont="1" applyFill="1" applyBorder="1" applyAlignment="1">
      <alignment horizontal="center" vertical="center"/>
    </xf>
    <xf numFmtId="0" fontId="2" fillId="33" borderId="10" xfId="0" applyFont="1" applyFill="1" applyBorder="1" applyAlignment="1">
      <alignment horizontal="center" vertical="center" wrapText="1" shrinkToFit="1"/>
    </xf>
    <xf numFmtId="0" fontId="2" fillId="34" borderId="10" xfId="0" applyFont="1" applyFill="1" applyBorder="1" applyAlignment="1">
      <alignment horizontal="center" vertical="center" wrapText="1"/>
    </xf>
    <xf numFmtId="0" fontId="2" fillId="33" borderId="10" xfId="1895" applyNumberFormat="1" applyFont="1" applyFill="1" applyBorder="1" applyAlignment="1">
      <alignment horizontal="left" vertical="top" wrapText="1"/>
      <protection/>
    </xf>
    <xf numFmtId="0" fontId="2" fillId="33" borderId="10" xfId="1895" applyNumberFormat="1" applyFont="1" applyFill="1" applyBorder="1" applyAlignment="1">
      <alignment horizontal="center" vertical="center" wrapText="1"/>
      <protection/>
    </xf>
    <xf numFmtId="49" fontId="2" fillId="33" borderId="10" xfId="195" applyNumberFormat="1" applyFont="1" applyFill="1" applyBorder="1" applyAlignment="1">
      <alignment horizontal="center" vertical="center" wrapText="1"/>
      <protection/>
    </xf>
    <xf numFmtId="0" fontId="2" fillId="33" borderId="10" xfId="195" applyFont="1" applyFill="1" applyBorder="1" applyAlignment="1">
      <alignment horizontal="left" vertical="center" wrapText="1"/>
      <protection/>
    </xf>
    <xf numFmtId="0" fontId="2" fillId="33" borderId="10" xfId="195" applyFont="1" applyFill="1" applyBorder="1" applyAlignment="1">
      <alignment horizontal="center" vertical="center" wrapText="1"/>
      <protection/>
    </xf>
    <xf numFmtId="0" fontId="2" fillId="33" borderId="10" xfId="195" applyNumberFormat="1" applyFont="1" applyFill="1" applyBorder="1" applyAlignment="1" applyProtection="1">
      <alignment horizontal="center" vertical="center" wrapText="1"/>
      <protection/>
    </xf>
    <xf numFmtId="182" fontId="2" fillId="33" borderId="10" xfId="195" applyNumberFormat="1" applyFont="1" applyFill="1" applyBorder="1" applyAlignment="1">
      <alignment vertical="center" wrapText="1"/>
      <protection/>
    </xf>
    <xf numFmtId="0" fontId="3" fillId="33" borderId="10" xfId="195" applyFont="1" applyFill="1" applyBorder="1" applyAlignment="1">
      <alignment horizontal="center" vertical="center" wrapText="1"/>
      <protection/>
    </xf>
    <xf numFmtId="0" fontId="6" fillId="33" borderId="10" xfId="0" applyNumberFormat="1" applyFont="1" applyFill="1" applyBorder="1" applyAlignment="1">
      <alignment horizontal="center" vertical="center" shrinkToFit="1"/>
    </xf>
    <xf numFmtId="180" fontId="4" fillId="33" borderId="0" xfId="0" applyNumberFormat="1" applyFont="1" applyFill="1" applyAlignment="1">
      <alignment horizontal="center" vertical="center" wrapText="1"/>
    </xf>
    <xf numFmtId="180"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0" xfId="0" applyNumberFormat="1" applyFont="1" applyFill="1" applyBorder="1" applyAlignment="1">
      <alignment horizontal="center" vertical="center"/>
    </xf>
    <xf numFmtId="180" fontId="3" fillId="35" borderId="10" xfId="0" applyNumberFormat="1" applyFont="1" applyFill="1" applyBorder="1" applyAlignment="1" applyProtection="1">
      <alignment horizontal="center" vertical="center" wrapText="1"/>
      <protection locked="0"/>
    </xf>
    <xf numFmtId="0" fontId="7" fillId="0" borderId="0" xfId="0" applyFont="1" applyAlignment="1">
      <alignment horizontal="center" vertical="center" wrapText="1"/>
    </xf>
    <xf numFmtId="0" fontId="2" fillId="0" borderId="0" xfId="0" applyFont="1" applyAlignment="1">
      <alignment/>
    </xf>
    <xf numFmtId="0" fontId="3"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center" vertical="center" wrapText="1"/>
    </xf>
    <xf numFmtId="0" fontId="2" fillId="0" borderId="0" xfId="0" applyFont="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50" fillId="0" borderId="20" xfId="0" applyFont="1" applyFill="1" applyBorder="1" applyAlignment="1">
      <alignment horizontal="center" vertical="center" wrapText="1"/>
    </xf>
    <xf numFmtId="0" fontId="2" fillId="34" borderId="10" xfId="0" applyFont="1" applyFill="1" applyBorder="1" applyAlignment="1" quotePrefix="1">
      <alignment horizontal="center" vertical="center" wrapText="1"/>
    </xf>
  </cellXfs>
  <cellStyles count="1882">
    <cellStyle name="Normal" xfId="0"/>
    <cellStyle name="Currency [0]" xfId="15"/>
    <cellStyle name="常规 2 2 3 9" xfId="16"/>
    <cellStyle name="常规 2 2 3 2 2 5" xfId="17"/>
    <cellStyle name="20% - 强调文字颜色 3" xfId="18"/>
    <cellStyle name="常规 2 3 2 2 7" xfId="19"/>
    <cellStyle name="常规 2 2 2 2 2 3 3" xfId="20"/>
    <cellStyle name="输入" xfId="21"/>
    <cellStyle name="常规 2 5 2 4 3" xfId="22"/>
    <cellStyle name="常规 2 2 2 5 3 2" xfId="23"/>
    <cellStyle name="Currency" xfId="24"/>
    <cellStyle name="常规 2 2 4 2 6" xfId="25"/>
    <cellStyle name="常规 2 3 2 3 4 2" xfId="26"/>
    <cellStyle name="常规 2 2 2 6 4" xfId="27"/>
    <cellStyle name="常规 2 11" xfId="28"/>
    <cellStyle name="常规 2 2 4 3 2 3" xfId="29"/>
    <cellStyle name="Comma [0]" xfId="30"/>
    <cellStyle name="常规 2 6 3 2 2 3" xfId="31"/>
    <cellStyle name="常规 2 2 2 3 3 2 4" xfId="32"/>
    <cellStyle name="常规 2 2 2 3 3 6" xfId="33"/>
    <cellStyle name="常规 2 2 2 3 4 3 2" xfId="34"/>
    <cellStyle name="Comma" xfId="35"/>
    <cellStyle name="常规 2 3 5 2 3 3" xfId="36"/>
    <cellStyle name="常规 2 3 2 3 2 2 4" xfId="37"/>
    <cellStyle name="常规 2 2 2 2 2 2 6" xfId="38"/>
    <cellStyle name="常规 2 2 2 4 4 4" xfId="39"/>
    <cellStyle name="常规 2 2 2 4 8" xfId="40"/>
    <cellStyle name="常规 2 3 2 3 2 6" xfId="41"/>
    <cellStyle name="常规 2 3 4 5 4" xfId="42"/>
    <cellStyle name="40% - 强调文字颜色 3" xfId="43"/>
    <cellStyle name="常规 2 3 2 2 4 5" xfId="44"/>
    <cellStyle name="常规 2 5 2 2 2 3 2" xfId="45"/>
    <cellStyle name="差" xfId="46"/>
    <cellStyle name="常规 2 2 4 2 2 6" xfId="47"/>
    <cellStyle name="常规 2 2 6 4 4" xfId="48"/>
    <cellStyle name="60% - 强调文字颜色 3" xfId="49"/>
    <cellStyle name="常规 2 2 2 3 3 4 4" xfId="50"/>
    <cellStyle name="常规 2 2 2 3 3 2 2 4" xfId="51"/>
    <cellStyle name="Hyperlink" xfId="52"/>
    <cellStyle name="常规 2 2 2 3 2 5 4" xfId="53"/>
    <cellStyle name="常规 2 7 3" xfId="54"/>
    <cellStyle name="常规 2 2 4 3 3 3 3" xfId="55"/>
    <cellStyle name="Percent" xfId="56"/>
    <cellStyle name="常规 2 2 2 2 2 2 2 2 2 2" xfId="57"/>
    <cellStyle name="常规 2 2 2 6 2 3 2" xfId="58"/>
    <cellStyle name="Followed Hyperlink" xfId="59"/>
    <cellStyle name="常规 2 2 2 2 3 3 2 3" xfId="60"/>
    <cellStyle name="常规 2 3 5 2 2" xfId="61"/>
    <cellStyle name="常规 2 2 2 4 2 4 2 4" xfId="62"/>
    <cellStyle name="注释" xfId="63"/>
    <cellStyle name="60% - 强调文字颜色 2" xfId="64"/>
    <cellStyle name="常规 2 2 3 2 3 3 4" xfId="65"/>
    <cellStyle name="常规 2 3 3 3 3 3 2" xfId="66"/>
    <cellStyle name="常规 2 4 3 3 2 5" xfId="67"/>
    <cellStyle name="标题 4" xfId="68"/>
    <cellStyle name="常规 2 2 2 4 2 3 4" xfId="69"/>
    <cellStyle name="常规 2 2 2 4 3 6" xfId="70"/>
    <cellStyle name="常规 2 3 5 2 2 5" xfId="71"/>
    <cellStyle name="常规 2 2 2 3 4 2 4" xfId="72"/>
    <cellStyle name="常规 2 3 3 3 2 2 2 2" xfId="73"/>
    <cellStyle name="警告文本" xfId="74"/>
    <cellStyle name="标题" xfId="75"/>
    <cellStyle name="常规 2 2 2 4 2 3" xfId="76"/>
    <cellStyle name="常规 2 3 11" xfId="77"/>
    <cellStyle name="解释性文本" xfId="78"/>
    <cellStyle name="常规 2 4 3 3 2 2" xfId="79"/>
    <cellStyle name="标题 1" xfId="80"/>
    <cellStyle name="常规 2 4 3 3 2 3" xfId="81"/>
    <cellStyle name="标题 2" xfId="82"/>
    <cellStyle name="常规 2 5 2 2 6" xfId="83"/>
    <cellStyle name="常规 2 2 2 4 2 3 2" xfId="84"/>
    <cellStyle name="60% - 强调文字颜色 1" xfId="85"/>
    <cellStyle name="常规 2 2 3 2 3 3 3" xfId="86"/>
    <cellStyle name="常规 2 4 3 3 2 4" xfId="87"/>
    <cellStyle name="标题 3" xfId="88"/>
    <cellStyle name="常规 2 5 2 2 7" xfId="89"/>
    <cellStyle name="常规 2 2 2 4 2 3 3" xfId="90"/>
    <cellStyle name="60% - 强调文字颜色 4" xfId="91"/>
    <cellStyle name="常规 2 2 2 2 2 3" xfId="92"/>
    <cellStyle name="输出" xfId="93"/>
    <cellStyle name="常规 2 3 2 2 2 5" xfId="94"/>
    <cellStyle name="计算" xfId="95"/>
    <cellStyle name="检查单元格" xfId="96"/>
    <cellStyle name="常规 2 2 2 4 5 4" xfId="97"/>
    <cellStyle name="常规 2 3 2 3 2 3 4" xfId="98"/>
    <cellStyle name="常规 2 2 2 2 2 3 6" xfId="99"/>
    <cellStyle name="常规 2 2 2 3 3 3 2 2" xfId="100"/>
    <cellStyle name="常规 2 2 7 2 2 4" xfId="101"/>
    <cellStyle name="常规 2 3 2 2 3 2 2 3" xfId="102"/>
    <cellStyle name="20% - 强调文字颜色 6" xfId="103"/>
    <cellStyle name="常规 2 2 2 5" xfId="104"/>
    <cellStyle name="常规 2 3 2 2 4 2 4" xfId="105"/>
    <cellStyle name="强调文字颜色 2" xfId="106"/>
    <cellStyle name="常规 2 2 4 2 2 3 4" xfId="107"/>
    <cellStyle name="常规 2 2 3 3 4 5" xfId="108"/>
    <cellStyle name="常规 2 2 2 4 2 2 3 2" xfId="109"/>
    <cellStyle name="常规 2 2 2 4 3 3 3" xfId="110"/>
    <cellStyle name="常规 2 3 5 2 2 2 3" xfId="111"/>
    <cellStyle name="链接单元格" xfId="112"/>
    <cellStyle name="汇总" xfId="113"/>
    <cellStyle name="常规 2 5 3 3 5" xfId="114"/>
    <cellStyle name="常规 2 2 4 2 2 2 2 2" xfId="115"/>
    <cellStyle name="常规 2 2 2 6 2 4" xfId="116"/>
    <cellStyle name="常规 2 5 2 2 2 4" xfId="117"/>
    <cellStyle name="常规 2 2 5 3 3 2" xfId="118"/>
    <cellStyle name="好" xfId="119"/>
    <cellStyle name="常规 2 2 2 2 2 3 3 3" xfId="120"/>
    <cellStyle name="适中" xfId="121"/>
    <cellStyle name="常规 2 2 4 2 5 4" xfId="122"/>
    <cellStyle name="常规 2 2 2 4 5 3" xfId="123"/>
    <cellStyle name="常规 2 3 2 3 2 3 3" xfId="124"/>
    <cellStyle name="常规 2 2 2 2 2 3 5" xfId="125"/>
    <cellStyle name="常规 2 3 2 2 3 2 2 2" xfId="126"/>
    <cellStyle name="20% - 强调文字颜色 5" xfId="127"/>
    <cellStyle name="常规 2 4 3 5 4" xfId="128"/>
    <cellStyle name="常规 2 2 2 4" xfId="129"/>
    <cellStyle name="常规 2 3 2 2 4 2 3" xfId="130"/>
    <cellStyle name="强调文字颜色 1" xfId="131"/>
    <cellStyle name="常规 2 2 4 2 2 3 3" xfId="132"/>
    <cellStyle name="20% - 强调文字颜色 1" xfId="133"/>
    <cellStyle name="常规 2 2 2 4 6" xfId="134"/>
    <cellStyle name="常规 2 3 2 3 2 4" xfId="135"/>
    <cellStyle name="常规 2 6 8" xfId="136"/>
    <cellStyle name="常规 2 3 4 5 2" xfId="137"/>
    <cellStyle name="40% - 强调文字颜色 1" xfId="138"/>
    <cellStyle name="常规 2 3 2 2 6" xfId="139"/>
    <cellStyle name="常规 2 2 2 2 2 3 2" xfId="140"/>
    <cellStyle name="20% - 强调文字颜色 2" xfId="141"/>
    <cellStyle name="常规 2 2 2 4 7" xfId="142"/>
    <cellStyle name="常规 2 3 2 3 2 5" xfId="143"/>
    <cellStyle name="常规 2 3 4 5 3" xfId="144"/>
    <cellStyle name="40% - 强调文字颜色 2" xfId="145"/>
    <cellStyle name="常规 2 2 2 6" xfId="146"/>
    <cellStyle name="强调文字颜色 3" xfId="147"/>
    <cellStyle name="常规 2 2 4 2 2 3 5" xfId="148"/>
    <cellStyle name="常规 2 2 2 7" xfId="149"/>
    <cellStyle name="强调文字颜色 4" xfId="150"/>
    <cellStyle name="常规 2 2 2 4 5 2" xfId="151"/>
    <cellStyle name="常规 2 3 2 3 2 3 2" xfId="152"/>
    <cellStyle name="常规 2 3 2 2 8" xfId="153"/>
    <cellStyle name="常规 2 2 2 2 2 3 4" xfId="154"/>
    <cellStyle name="20% - 强调文字颜色 4" xfId="155"/>
    <cellStyle name="40% - 强调文字颜色 4" xfId="156"/>
    <cellStyle name="常规 2 2 2 8" xfId="157"/>
    <cellStyle name="强调文字颜色 5" xfId="158"/>
    <cellStyle name="40% - 强调文字颜色 5" xfId="159"/>
    <cellStyle name="60% - 强调文字颜色 5" xfId="160"/>
    <cellStyle name="常规 2 2 2 9" xfId="161"/>
    <cellStyle name="强调文字颜色 6" xfId="162"/>
    <cellStyle name="40% - 强调文字颜色 6" xfId="163"/>
    <cellStyle name="常规 2 4 5 2 2" xfId="164"/>
    <cellStyle name="60% - 强调文字颜色 6" xfId="165"/>
    <cellStyle name="常规 2 2 2 2 3 2 2" xfId="166"/>
    <cellStyle name="常规 2 2 4 3 2 5" xfId="167"/>
    <cellStyle name="常规 2 2 2 6 6" xfId="168"/>
    <cellStyle name="常规 2 13" xfId="169"/>
    <cellStyle name="常规 2 3 2 3 4 4" xfId="170"/>
    <cellStyle name="常规 2 2 4 3" xfId="171"/>
    <cellStyle name="常规 2 2 4 3 8" xfId="172"/>
    <cellStyle name="常规 2 2 12" xfId="173"/>
    <cellStyle name="常规 2 5 3 3 2 4" xfId="174"/>
    <cellStyle name="常规 2 3 3 2 2 2 2 3" xfId="175"/>
    <cellStyle name="常规 2 2 4 3 2 2 4" xfId="176"/>
    <cellStyle name="常规 2 5 3 4 5" xfId="177"/>
    <cellStyle name="常规 2 2 4 2 2 2 3 2" xfId="178"/>
    <cellStyle name="常规 2 2 2 6 3 4" xfId="179"/>
    <cellStyle name="常规 2 10 4" xfId="180"/>
    <cellStyle name="常规 2 3 5 4 2 3" xfId="181"/>
    <cellStyle name="常规 2 4 3 5" xfId="182"/>
    <cellStyle name="常规 2 2 2" xfId="183"/>
    <cellStyle name="常规 2 2 2 3 2 4 2 3" xfId="184"/>
    <cellStyle name="常规 2 2 6 3 2 5" xfId="185"/>
    <cellStyle name="常规 2 2" xfId="186"/>
    <cellStyle name="常规 2 2 2 3 2 2 2 3 3" xfId="187"/>
    <cellStyle name="常规 2 3 3 3 4 2 4" xfId="188"/>
    <cellStyle name="常规 10" xfId="189"/>
    <cellStyle name="常规 2 2 4 3 2 2" xfId="190"/>
    <cellStyle name="常规 2 10" xfId="191"/>
    <cellStyle name="常规 2 2 2 6 3" xfId="192"/>
    <cellStyle name="常规 2 3 7 2" xfId="193"/>
    <cellStyle name="常规 2 2 2 3 2 2 2 3 4" xfId="194"/>
    <cellStyle name="常规 11" xfId="195"/>
    <cellStyle name="常规 2 2 2 3 2 7" xfId="196"/>
    <cellStyle name="常规 2" xfId="197"/>
    <cellStyle name="常规 2 2 10" xfId="198"/>
    <cellStyle name="常规 2 5 3 3 2 2" xfId="199"/>
    <cellStyle name="常规 2 2 4 3 2 2 2" xfId="200"/>
    <cellStyle name="常规 2 5 3 4 3" xfId="201"/>
    <cellStyle name="常规 2 10 2" xfId="202"/>
    <cellStyle name="常规 2 2 2 6 3 2" xfId="203"/>
    <cellStyle name="常规 2 2 4 2" xfId="204"/>
    <cellStyle name="常规 2 2 4 3 7" xfId="205"/>
    <cellStyle name="常规 2 2 11" xfId="206"/>
    <cellStyle name="常规 2 5 3 3 2 3" xfId="207"/>
    <cellStyle name="常规 2 3 3 2 2 2 2 2" xfId="208"/>
    <cellStyle name="常规 2 2 4 3 2 2 3" xfId="209"/>
    <cellStyle name="常规 2 5 3 4 4" xfId="210"/>
    <cellStyle name="常规 2 10 3" xfId="211"/>
    <cellStyle name="常规 2 2 2 6 3 3" xfId="212"/>
    <cellStyle name="常规 2 3 5 4 2 2" xfId="213"/>
    <cellStyle name="常规 2 2 4 3 2 4" xfId="214"/>
    <cellStyle name="常规 2 2 2 6 5" xfId="215"/>
    <cellStyle name="常规 2 12" xfId="216"/>
    <cellStyle name="常规 2 3 2 3 4 3" xfId="217"/>
    <cellStyle name="常规 2 2 4 3 2 6" xfId="218"/>
    <cellStyle name="常规 2 2 2 6 7" xfId="219"/>
    <cellStyle name="常规 2 14" xfId="220"/>
    <cellStyle name="常规 2 3 2 3 4 5" xfId="221"/>
    <cellStyle name="常规 2 2 2 3 2 3 2 3" xfId="222"/>
    <cellStyle name="常规 2 2 6 2 2 5" xfId="223"/>
    <cellStyle name="常规 2 3 4 2 4 4" xfId="224"/>
    <cellStyle name="常规 2 3 2 2 2 3 5" xfId="225"/>
    <cellStyle name="常规 2 2 2 10" xfId="226"/>
    <cellStyle name="常规 2 2 2 3 2 3 2 4" xfId="227"/>
    <cellStyle name="常规 2 3 4 2 4 5" xfId="228"/>
    <cellStyle name="常规 2 2 2 11" xfId="229"/>
    <cellStyle name="常规 2 2 2 3 2 3 2 5" xfId="230"/>
    <cellStyle name="常规 2 2 2 12" xfId="231"/>
    <cellStyle name="常规 2 4 3 5 2" xfId="232"/>
    <cellStyle name="常规 2 2 2 2" xfId="233"/>
    <cellStyle name="常规 2 3 6 2 3 2" xfId="234"/>
    <cellStyle name="常规 2 3 2 4 2 2 3" xfId="235"/>
    <cellStyle name="常规 2 2 2 3 2 2 5" xfId="236"/>
    <cellStyle name="常规 2 4 4" xfId="237"/>
    <cellStyle name="常规 2 2 2 2 2" xfId="238"/>
    <cellStyle name="常规 2 2 2 2 3 7" xfId="239"/>
    <cellStyle name="常规 2 3 3 4 2 2 4" xfId="240"/>
    <cellStyle name="常规 2 2 2 2 2 2" xfId="241"/>
    <cellStyle name="常规 2 2 2 2 2 2 2" xfId="242"/>
    <cellStyle name="常规 2 2 2 2 2 2 2 2" xfId="243"/>
    <cellStyle name="常规 2 2 2 2 2 2 2 2 2" xfId="244"/>
    <cellStyle name="常规 2 3 5 5 3" xfId="245"/>
    <cellStyle name="常规 2 2 2 5 2" xfId="246"/>
    <cellStyle name="常规 2 2 4 3 3 3 4" xfId="247"/>
    <cellStyle name="常规 2 2 2 2 2 2 2 2 2 3" xfId="248"/>
    <cellStyle name="常规 2 2 2 5 3" xfId="249"/>
    <cellStyle name="常规 2 2 2 2 2 2 2 2 2 4" xfId="250"/>
    <cellStyle name="常规 2 2 2 2 2 2 2 2 3" xfId="251"/>
    <cellStyle name="常规 2 3 5 5 4" xfId="252"/>
    <cellStyle name="常规 2 2 2 2 2 2 2 2 4" xfId="253"/>
    <cellStyle name="常规 2 2 2 3 2 3 2 2 2" xfId="254"/>
    <cellStyle name="常规 2 2 2 2 2 2 2 2 5" xfId="255"/>
    <cellStyle name="常规 2 2 2 3 2 3 2 2 3" xfId="256"/>
    <cellStyle name="常规 2 2 3 2 4 2 2" xfId="257"/>
    <cellStyle name="常规 2 7 3 3 2" xfId="258"/>
    <cellStyle name="常规 2 2 2 2 2 2 2 3" xfId="259"/>
    <cellStyle name="常规 2 2 3 3 4 2 3" xfId="260"/>
    <cellStyle name="常规 2 2 2 2 2 2 2 3 2" xfId="261"/>
    <cellStyle name="常规 2 2 2 2 3 2 2 4" xfId="262"/>
    <cellStyle name="常规 2 2 3 3 4 2 4" xfId="263"/>
    <cellStyle name="常规 2 2 2 2 2 2 2 3 3" xfId="264"/>
    <cellStyle name="常规 2 2 2 2 3 2 2 5" xfId="265"/>
    <cellStyle name="常规 2 2 2 2 2 2 2 3 4" xfId="266"/>
    <cellStyle name="常规 2 2 3 2 4 2 3" xfId="267"/>
    <cellStyle name="常规 2 7 3 3 3" xfId="268"/>
    <cellStyle name="常规 2 2 3 2 3 2 2 2" xfId="269"/>
    <cellStyle name="常规 2 2 2 2 2 2 2 4" xfId="270"/>
    <cellStyle name="常规 2 2 3 2 4 2 4" xfId="271"/>
    <cellStyle name="常规 2 3 3 3 4 2 2" xfId="272"/>
    <cellStyle name="常规 2 7 3 3 4" xfId="273"/>
    <cellStyle name="常规 2 2 3 2 3 2 2 3" xfId="274"/>
    <cellStyle name="常规 2 2 2 2 2 2 2 5" xfId="275"/>
    <cellStyle name="常规 2 2 2 3 2 2 2 3 2" xfId="276"/>
    <cellStyle name="常规 2 3 3 3 4 2 3" xfId="277"/>
    <cellStyle name="常规 2 2 3 2 3 2 2 4" xfId="278"/>
    <cellStyle name="常规 2 2 2 2 2 2 2 6" xfId="279"/>
    <cellStyle name="常规 2 2 2 2 2 2 3" xfId="280"/>
    <cellStyle name="常规 2 2 2 2 2 2 3 2" xfId="281"/>
    <cellStyle name="常规 2 5 3 3 3 3" xfId="282"/>
    <cellStyle name="常规 2 3 3 2 2 2 3 2" xfId="283"/>
    <cellStyle name="常规 2 2 2 6 2 2 3" xfId="284"/>
    <cellStyle name="常规 2 2 2 2 2 2 3 2 2" xfId="285"/>
    <cellStyle name="常规 2 3 6 5 3" xfId="286"/>
    <cellStyle name="常规 2 5 3 3 3 4" xfId="287"/>
    <cellStyle name="常规 2 3 3 2 2 2 3 3" xfId="288"/>
    <cellStyle name="常规 2 2 2 6 2 2 4" xfId="289"/>
    <cellStyle name="常规 2 2 2 2 2 2 3 2 3" xfId="290"/>
    <cellStyle name="常规 2 3 6 5 4" xfId="291"/>
    <cellStyle name="常规 2 3 3 2 2 2 3 4" xfId="292"/>
    <cellStyle name="常规 2 2 2 6 2 2 5" xfId="293"/>
    <cellStyle name="常规 2 2 2 2 2 2 3 2 4" xfId="294"/>
    <cellStyle name="常规 2 5 2 2 2" xfId="295"/>
    <cellStyle name="常规 2 2 2 2 2 2 3 3" xfId="296"/>
    <cellStyle name="常规 2 2 2 2 2 2 3 4" xfId="297"/>
    <cellStyle name="常规 2 2 2 2 2 2 3 5" xfId="298"/>
    <cellStyle name="常规 2 2 2 4 4 2" xfId="299"/>
    <cellStyle name="常规 2 3 2 3 2 2 2" xfId="300"/>
    <cellStyle name="常规 2 2 2 2 2 2 4" xfId="301"/>
    <cellStyle name="常规 2 2 2 4 4 2 2" xfId="302"/>
    <cellStyle name="常规 2 3 2 3 2 2 2 2" xfId="303"/>
    <cellStyle name="常规 2 2 2 2 2 2 4 2" xfId="304"/>
    <cellStyle name="常规 2 2 2 2 2 8" xfId="305"/>
    <cellStyle name="常规 2 3 6" xfId="306"/>
    <cellStyle name="常规 2 2 2 4 2 3 2 2" xfId="307"/>
    <cellStyle name="常规 2 3 6 2 2 4" xfId="308"/>
    <cellStyle name="常规 2 2 2 4 4 2 3" xfId="309"/>
    <cellStyle name="常规 2 3 2 3 2 2 2 3" xfId="310"/>
    <cellStyle name="常规 2 2 2 2 2 2 4 3" xfId="311"/>
    <cellStyle name="常规 2 3 7" xfId="312"/>
    <cellStyle name="常规 2 2 2 4 2 3 2 3" xfId="313"/>
    <cellStyle name="常规 2 3 6 2 2 5" xfId="314"/>
    <cellStyle name="常规 2 2 2 4 4 2 4" xfId="315"/>
    <cellStyle name="常规 2 3 3 3 3 2 2 2" xfId="316"/>
    <cellStyle name="常规 2 3 2 3 2 2 2 4" xfId="317"/>
    <cellStyle name="常规 2 2 2 2 2 2 4 4" xfId="318"/>
    <cellStyle name="常规 2 2 2 4 4 3" xfId="319"/>
    <cellStyle name="常规 2 3 5 2 3 2" xfId="320"/>
    <cellStyle name="常规 2 3 2 3 2 2 3" xfId="321"/>
    <cellStyle name="常规 2 2 2 2 2 2 5" xfId="322"/>
    <cellStyle name="常规 2 2 3 2 2 2 2 2 2" xfId="323"/>
    <cellStyle name="常规 2 2 2 3 4 3 3" xfId="324"/>
    <cellStyle name="常规 2 2 2 4 4 5" xfId="325"/>
    <cellStyle name="常规 2 3 5 2 3 4" xfId="326"/>
    <cellStyle name="常规 2 3 2 3 2 2 5" xfId="327"/>
    <cellStyle name="常规 2 2 2 2 2 2 7" xfId="328"/>
    <cellStyle name="常规 2 2 4 2 4 3" xfId="329"/>
    <cellStyle name="常规 2 2 2 2 2 3 2 2" xfId="330"/>
    <cellStyle name="常规 2 2 2 2 2 3 2 2 2" xfId="331"/>
    <cellStyle name="常规 2 2 2 3 2 2 3 3" xfId="332"/>
    <cellStyle name="常规 2 4 2 3" xfId="333"/>
    <cellStyle name="常规 2 2 2 2 3 5 3" xfId="334"/>
    <cellStyle name="常规 2 3 3 4 2 5" xfId="335"/>
    <cellStyle name="常规 2 2 2 2 2 3 2 2 3" xfId="336"/>
    <cellStyle name="常规 2 2 2 3 2 2 3 4" xfId="337"/>
    <cellStyle name="常规 2 4 2 4" xfId="338"/>
    <cellStyle name="常规 2 2 2 2 3 5 4" xfId="339"/>
    <cellStyle name="常规 2 2 2 2 2 3 2 2 4" xfId="340"/>
    <cellStyle name="常规 2 2 2 3 2 2 3 5" xfId="341"/>
    <cellStyle name="常规 2 4 2 5" xfId="342"/>
    <cellStyle name="常规 2 2 2 5 2 3 2" xfId="343"/>
    <cellStyle name="常规 2 2 4 2 4 4" xfId="344"/>
    <cellStyle name="常规 2 2 2 2 2 3 2 3" xfId="345"/>
    <cellStyle name="常规 2 2 2 5 2 3 3" xfId="346"/>
    <cellStyle name="常规 2 2 4 2 4 5" xfId="347"/>
    <cellStyle name="常规 2 2 2 2 2 3 2 4" xfId="348"/>
    <cellStyle name="常规 2 2 2 5 2 3 4" xfId="349"/>
    <cellStyle name="常规 2 2 2 2 2 3 2 5" xfId="350"/>
    <cellStyle name="常规 2 2 4 2 5 3" xfId="351"/>
    <cellStyle name="常规 2 2 2 2 2 3 3 2" xfId="352"/>
    <cellStyle name="常规 2 2 2 2 2 3 3 4" xfId="353"/>
    <cellStyle name="常规 2 2 2 2 2 4" xfId="354"/>
    <cellStyle name="常规 2 3 2 3 6" xfId="355"/>
    <cellStyle name="常规 2 2 2 2 2 4 2" xfId="356"/>
    <cellStyle name="常规 2 2 2 8 4" xfId="357"/>
    <cellStyle name="常规 2 2 2 2 2 4 2 2" xfId="358"/>
    <cellStyle name="常规 2 2 2 5 3 3 2" xfId="359"/>
    <cellStyle name="常规 2 3 5 3 2 2 2" xfId="360"/>
    <cellStyle name="常规 2 2 5 2 2 2 4" xfId="361"/>
    <cellStyle name="常规 2 2 2 8 5" xfId="362"/>
    <cellStyle name="常规 2 2 2 2 2 4 2 3" xfId="363"/>
    <cellStyle name="常规 2 2 2 5 3 3 3" xfId="364"/>
    <cellStyle name="常规 2 3 5 3 2 2 3" xfId="365"/>
    <cellStyle name="常规 2 2 2 4 2 2 2 2 2" xfId="366"/>
    <cellStyle name="常规 2 2 2 2 2 4 2 4" xfId="367"/>
    <cellStyle name="常规 2 3 2 3 7" xfId="368"/>
    <cellStyle name="常规 2 2 2 2 2 4 3" xfId="369"/>
    <cellStyle name="常规 2 3 2 3 8" xfId="370"/>
    <cellStyle name="常规 2 2 2 2 2 4 4" xfId="371"/>
    <cellStyle name="常规 2 2 2 2 2 4 5" xfId="372"/>
    <cellStyle name="常规 2 2 2 2 2 5" xfId="373"/>
    <cellStyle name="常规 2 3 2 4 6" xfId="374"/>
    <cellStyle name="常规 2 2 2 2 2 5 2" xfId="375"/>
    <cellStyle name="常规 2 3 3 3 2 4" xfId="376"/>
    <cellStyle name="常规 2 2 2 2 2 5 3" xfId="377"/>
    <cellStyle name="常规 2 3 3 3 2 5" xfId="378"/>
    <cellStyle name="常规 2 2 2 2 2 5 4" xfId="379"/>
    <cellStyle name="常规 2 3 3 3 2 6" xfId="380"/>
    <cellStyle name="常规 2 2 2 2 2 6" xfId="381"/>
    <cellStyle name="常规 2 2 2 2 2 7" xfId="382"/>
    <cellStyle name="常规 2 3 6 2 3 3" xfId="383"/>
    <cellStyle name="常规 2 3 2 4 2 2 4" xfId="384"/>
    <cellStyle name="常规 2 2 2 3 2 2 6" xfId="385"/>
    <cellStyle name="常规 2 4 5" xfId="386"/>
    <cellStyle name="常规 2 2 2 2 3" xfId="387"/>
    <cellStyle name="常规 2 2 2 2 3 8" xfId="388"/>
    <cellStyle name="常规 2 2 2 2 3 2" xfId="389"/>
    <cellStyle name="常规 2 2 2 2 3 2 2 2" xfId="390"/>
    <cellStyle name="常规 2 2 2 8 2 3" xfId="391"/>
    <cellStyle name="常规 2 2 2 2 3 2 2 2 2" xfId="392"/>
    <cellStyle name="常规 2 2 2 3 4 6" xfId="393"/>
    <cellStyle name="常规 2 2 2 3 3 3 4" xfId="394"/>
    <cellStyle name="常规 2 2 2 3 3 3 5" xfId="395"/>
    <cellStyle name="常规 2 2 2 8 2 4" xfId="396"/>
    <cellStyle name="常规 2 2 3 3 2" xfId="397"/>
    <cellStyle name="常规 2 2 2 2 3 2 2 2 3" xfId="398"/>
    <cellStyle name="常规 2 2 2 3 3 3 6" xfId="399"/>
    <cellStyle name="常规 2 2 3 3 3" xfId="400"/>
    <cellStyle name="常规 2 2 2 2 3 2 2 2 4" xfId="401"/>
    <cellStyle name="常规 2 2 2 3 3 3 2 2 2" xfId="402"/>
    <cellStyle name="常规 2 2 3 3 4 2 2" xfId="403"/>
    <cellStyle name="常规 2 2 2 2 3 2 2 3" xfId="404"/>
    <cellStyle name="常规 2 2 2 2 3 2 3" xfId="405"/>
    <cellStyle name="常规 2 6 2 2 2 2" xfId="406"/>
    <cellStyle name="常规 2 5 2 5 2" xfId="407"/>
    <cellStyle name="常规 2 2 2 2 3 2 3 2" xfId="408"/>
    <cellStyle name="常规 2 2 2 2 3 2 3 3" xfId="409"/>
    <cellStyle name="常规 2 2 2 2 3 2 3 4" xfId="410"/>
    <cellStyle name="常规 2 6 2 2 2 3" xfId="411"/>
    <cellStyle name="常规 2 5 2 5 3" xfId="412"/>
    <cellStyle name="常规 2 2 2 5 4 2" xfId="413"/>
    <cellStyle name="常规 2 3 2 3 3 2 2" xfId="414"/>
    <cellStyle name="常规 2 2 2 2 3 2 4" xfId="415"/>
    <cellStyle name="常规 2 6 2 2 2 4" xfId="416"/>
    <cellStyle name="常规 2 5 2 5 4" xfId="417"/>
    <cellStyle name="常规 2 2 2 5 4 3" xfId="418"/>
    <cellStyle name="常规 2 3 5 3 3 2" xfId="419"/>
    <cellStyle name="常规 2 3 2 3 3 2 3" xfId="420"/>
    <cellStyle name="常规 2 2 2 2 3 2 5" xfId="421"/>
    <cellStyle name="常规 2 2 2 5 4 4" xfId="422"/>
    <cellStyle name="常规 2 3 5 3 3 3" xfId="423"/>
    <cellStyle name="常规 2 3 2 3 3 2 4" xfId="424"/>
    <cellStyle name="常规 2 2 2 2 3 2 6" xfId="425"/>
    <cellStyle name="常规 2 2 2 2 3 3" xfId="426"/>
    <cellStyle name="常规 2 3 3 2 6" xfId="427"/>
    <cellStyle name="常规 2 2 2 2 3 3 2" xfId="428"/>
    <cellStyle name="常规 2 2 2 2 3 3 2 2" xfId="429"/>
    <cellStyle name="常规 2 2 2 4 3 3 4" xfId="430"/>
    <cellStyle name="常规 2 3 5 2 2 2 4" xfId="431"/>
    <cellStyle name="常规 2 2 2 2 3 3 2 2 2" xfId="432"/>
    <cellStyle name="常规 2 2 2 4 2 2 3 3" xfId="433"/>
    <cellStyle name="常规 2 3 3 3 2" xfId="434"/>
    <cellStyle name="常规 2 2 2 2 3 3 2 2 3" xfId="435"/>
    <cellStyle name="常规 2 2 2 4 2 2 3 4" xfId="436"/>
    <cellStyle name="常规 2 3 3 3 3" xfId="437"/>
    <cellStyle name="常规 2 2 2 2 3 3 2 2 4" xfId="438"/>
    <cellStyle name="常规 2 2 2 6 2 3 3" xfId="439"/>
    <cellStyle name="常规 2 2 2 2 3 3 2 4" xfId="440"/>
    <cellStyle name="常规 2 2 2 6 2 3 4" xfId="441"/>
    <cellStyle name="常规 2 2 2 2 3 3 2 5" xfId="442"/>
    <cellStyle name="常规 2 3 3 2 7" xfId="443"/>
    <cellStyle name="常规 2 2 2 2 3 3 3" xfId="444"/>
    <cellStyle name="常规 2 2 2 2 3 3 3 2" xfId="445"/>
    <cellStyle name="常规 2 2 2 2 3 3 3 3" xfId="446"/>
    <cellStyle name="常规 2 2 2 2 3 3 3 4" xfId="447"/>
    <cellStyle name="常规 2 2 2 5 5 2" xfId="448"/>
    <cellStyle name="常规 2 3 3 2 8" xfId="449"/>
    <cellStyle name="常规 2 3 2 3 3 3 2" xfId="450"/>
    <cellStyle name="常规 2 2 2 2 3 3 4" xfId="451"/>
    <cellStyle name="常规 2 2 2 5 5 3" xfId="452"/>
    <cellStyle name="常规 2 3 2 3 3 3 3" xfId="453"/>
    <cellStyle name="常规 2 2 2 2 3 3 5" xfId="454"/>
    <cellStyle name="常规 2 2 2 3 3 2 2 2 2" xfId="455"/>
    <cellStyle name="常规 2 2 2 5 5 4" xfId="456"/>
    <cellStyle name="常规 2 3 2 3 3 3 4" xfId="457"/>
    <cellStyle name="常规 2 2 2 2 3 3 6" xfId="458"/>
    <cellStyle name="常规 2 2 2 3 3 4 2 2" xfId="459"/>
    <cellStyle name="常规 2 2 2 3 2 2 2" xfId="460"/>
    <cellStyle name="常规 2 4 5 4" xfId="461"/>
    <cellStyle name="常规 2 2 2 2 3 4" xfId="462"/>
    <cellStyle name="常规 2 2 2 3 2 2 2 2" xfId="463"/>
    <cellStyle name="常规 2 3 3 3 6" xfId="464"/>
    <cellStyle name="常规 2 2 2 2 3 4 2" xfId="465"/>
    <cellStyle name="常规 2 2 2 3 2 2 2 2 2" xfId="466"/>
    <cellStyle name="常规 2 2 2 2 3 4 2 2" xfId="467"/>
    <cellStyle name="常规 2 2 2 6 3 3 2" xfId="468"/>
    <cellStyle name="常规 2 2 5 3 2 2 4" xfId="469"/>
    <cellStyle name="常规 2 2 2 3 2 2 2 2 3" xfId="470"/>
    <cellStyle name="常规 2 2 2 2 3 4 2 3" xfId="471"/>
    <cellStyle name="常规 2 2 2 6 3 3 3" xfId="472"/>
    <cellStyle name="常规 2 3 6 2" xfId="473"/>
    <cellStyle name="常规 2 2 2 3 2 2 2 2 4" xfId="474"/>
    <cellStyle name="常规 2 2 2 4 2 3 2 2 2" xfId="475"/>
    <cellStyle name="常规 2 2 2 2 3 4 2 4" xfId="476"/>
    <cellStyle name="常规 2 2 4 2 4 2 2" xfId="477"/>
    <cellStyle name="常规 2 2 2 3 2 2 2 3" xfId="478"/>
    <cellStyle name="常规 2 3 3 3 7" xfId="479"/>
    <cellStyle name="常规 2 2 2 2 3 4 3" xfId="480"/>
    <cellStyle name="常规 2 2 4 2 4 2 3" xfId="481"/>
    <cellStyle name="常规 2 2 3 3 3 2 2 2" xfId="482"/>
    <cellStyle name="常规 2 2 2 3 2 2 2 4" xfId="483"/>
    <cellStyle name="常规 2 3 3 3 8" xfId="484"/>
    <cellStyle name="常规 2 2 2 2 3 4 4" xfId="485"/>
    <cellStyle name="常规 2 2 4 2 4 2 4" xfId="486"/>
    <cellStyle name="常规 2 2 3 3 3 2 2 3" xfId="487"/>
    <cellStyle name="常规 2 2 2 3 2 2 2 5" xfId="488"/>
    <cellStyle name="常规 2 2 2 2 3 4 5" xfId="489"/>
    <cellStyle name="常规 2 2 2 3 2 2 3" xfId="490"/>
    <cellStyle name="常规 2 4 5 5" xfId="491"/>
    <cellStyle name="常规 2 4 2" xfId="492"/>
    <cellStyle name="常规 2 2 2 2 3 5" xfId="493"/>
    <cellStyle name="常规 2 2 2 3 2 2 3 2" xfId="494"/>
    <cellStyle name="常规 2 4 2 2" xfId="495"/>
    <cellStyle name="常规 2 3 3 4 6" xfId="496"/>
    <cellStyle name="常规 2 2 2 2 3 5 2" xfId="497"/>
    <cellStyle name="常规 2 3 3 4 2 4" xfId="498"/>
    <cellStyle name="常规 2 3 2 4 2 2 2" xfId="499"/>
    <cellStyle name="常规 2 2 2 3 2 2 4" xfId="500"/>
    <cellStyle name="常规 2 4 3" xfId="501"/>
    <cellStyle name="常规 2 2 2 2 3 6" xfId="502"/>
    <cellStyle name="常规 2 4 6" xfId="503"/>
    <cellStyle name="常规 2 2 2 4 2 3 3 2" xfId="504"/>
    <cellStyle name="常规 2 3 6 2 3 4" xfId="505"/>
    <cellStyle name="常规 2 2 2 3 2 2 7" xfId="506"/>
    <cellStyle name="常规 2 2 2 2 4" xfId="507"/>
    <cellStyle name="常规 2 4 6 2" xfId="508"/>
    <cellStyle name="常规 2 2 2 3 2 2 3 2 4" xfId="509"/>
    <cellStyle name="常规 2 4 2 2 4" xfId="510"/>
    <cellStyle name="常规 2 2 2 2 4 2" xfId="511"/>
    <cellStyle name="常规 2 2 2 2 4 2 2" xfId="512"/>
    <cellStyle name="常规 2 2 2 2 4 2 2 2" xfId="513"/>
    <cellStyle name="常规 2 3 2 2 2 7" xfId="514"/>
    <cellStyle name="常规 2 2 2 3 2 2 4 2" xfId="515"/>
    <cellStyle name="常规 2 4 3 2" xfId="516"/>
    <cellStyle name="常规 2 2 2 2 4 2 2 3" xfId="517"/>
    <cellStyle name="常规 2 2 2 3 2 2 4 3" xfId="518"/>
    <cellStyle name="常规 2 4 3 3" xfId="519"/>
    <cellStyle name="常规 2 2 2 2 4 2 2 4" xfId="520"/>
    <cellStyle name="常规 2 2 2 2 4 2 3" xfId="521"/>
    <cellStyle name="常规 2 5 3 5 2" xfId="522"/>
    <cellStyle name="常规 2 3 2 3 4 2 2" xfId="523"/>
    <cellStyle name="常规 2 5 3 5 3" xfId="524"/>
    <cellStyle name="常规 2 2 2 2 4 2 4" xfId="525"/>
    <cellStyle name="常规 2 2 2 6 4 2" xfId="526"/>
    <cellStyle name="常规 2 2 4 3 2 3 2" xfId="527"/>
    <cellStyle name="常规 2 2 2 2 4 2 5" xfId="528"/>
    <cellStyle name="常规 2 3 2 3 4 2 3" xfId="529"/>
    <cellStyle name="常规 2 5 3 5 4" xfId="530"/>
    <cellStyle name="常规 2 2 2 6 4 3" xfId="531"/>
    <cellStyle name="常规 2 2 4 3 2 3 3" xfId="532"/>
    <cellStyle name="常规 2 2 2 2 4 3" xfId="533"/>
    <cellStyle name="常规 2 2 2 2 4 3 2" xfId="534"/>
    <cellStyle name="常规 2 3 4 2 6" xfId="535"/>
    <cellStyle name="常规 2 2 2 2 4 3 3" xfId="536"/>
    <cellStyle name="常规 2 3 4 2 7" xfId="537"/>
    <cellStyle name="常规 2 2 2 2 4 3 4" xfId="538"/>
    <cellStyle name="常规 2 3 4 2 8" xfId="539"/>
    <cellStyle name="常规 2 2 2 6 5 2" xfId="540"/>
    <cellStyle name="常规 2 2 2 2 4 4" xfId="541"/>
    <cellStyle name="常规 2 4 6 4" xfId="542"/>
    <cellStyle name="常规 2 2 2 3 2 3 2" xfId="543"/>
    <cellStyle name="常规 2 4 2 2 6" xfId="544"/>
    <cellStyle name="常规 2 2 2 2 4 5" xfId="545"/>
    <cellStyle name="常规 2 5 4 3 3" xfId="546"/>
    <cellStyle name="常规 2 2 2 7 2 2" xfId="547"/>
    <cellStyle name="常规 2 5 2" xfId="548"/>
    <cellStyle name="常规 2 2 2 3 2 3 3" xfId="549"/>
    <cellStyle name="常规 2 4 2 2 7" xfId="550"/>
    <cellStyle name="常规 2 2 2 2 4 6" xfId="551"/>
    <cellStyle name="常规 2 5 4 3 4" xfId="552"/>
    <cellStyle name="常规 2 2 2 7 2 3" xfId="553"/>
    <cellStyle name="常规 2 5 3" xfId="554"/>
    <cellStyle name="常规 2 2 2 3 2 3 4" xfId="555"/>
    <cellStyle name="常规 2 2 2 2 5" xfId="556"/>
    <cellStyle name="常规 2 2 2 4 2 3 3 3" xfId="557"/>
    <cellStyle name="常规 2 4 7" xfId="558"/>
    <cellStyle name="常规 2 2 2 2 5 2" xfId="559"/>
    <cellStyle name="常规 2 2 2 2 5 2 2" xfId="560"/>
    <cellStyle name="常规 2 2 2 2 6 3" xfId="561"/>
    <cellStyle name="常规 2 2 2 2 5 2 3" xfId="562"/>
    <cellStyle name="常规 2 2 2 2 6 4" xfId="563"/>
    <cellStyle name="常规 2 3 4 3 2 4" xfId="564"/>
    <cellStyle name="常规 2 2 2 3 2 5 2" xfId="565"/>
    <cellStyle name="常规 2 2 2 2 5 2 4" xfId="566"/>
    <cellStyle name="常规 2 3 4 3 2 5" xfId="567"/>
    <cellStyle name="常规 2 7 2" xfId="568"/>
    <cellStyle name="常规 2 2 2 3 2 5 3" xfId="569"/>
    <cellStyle name="常规 2 2 2 2 5 3" xfId="570"/>
    <cellStyle name="常规 2 2 2 2 5 4" xfId="571"/>
    <cellStyle name="常规 2 2 2 3 2 4 2" xfId="572"/>
    <cellStyle name="常规 2 4 2 3 6" xfId="573"/>
    <cellStyle name="常规 2 2 4 3 3 2 2" xfId="574"/>
    <cellStyle name="常规 2 2 2 2 5 5" xfId="575"/>
    <cellStyle name="常规 2 2 2 7 3 2" xfId="576"/>
    <cellStyle name="常规 2 6 2" xfId="577"/>
    <cellStyle name="常规 2 2 2 3 2 4 3" xfId="578"/>
    <cellStyle name="常规 2 2 2 2 6" xfId="579"/>
    <cellStyle name="常规 2 2 2 4 2 3 3 4" xfId="580"/>
    <cellStyle name="常规 2 3 4 3 2" xfId="581"/>
    <cellStyle name="常规 2 4 8" xfId="582"/>
    <cellStyle name="常规 2 2 2 2 6 2" xfId="583"/>
    <cellStyle name="常规 2 2 2 2 7" xfId="584"/>
    <cellStyle name="常规 2 2 2 2 8" xfId="585"/>
    <cellStyle name="常规 2 3 2 2 2 3 2" xfId="586"/>
    <cellStyle name="常规 2 2 2 2 9" xfId="587"/>
    <cellStyle name="常规 2 3 2 2 2 3 3" xfId="588"/>
    <cellStyle name="常规 2 3 4 2 4 2" xfId="589"/>
    <cellStyle name="常规 2 3 2 2 4 2 2" xfId="590"/>
    <cellStyle name="常规 2 2 2 3" xfId="591"/>
    <cellStyle name="常规 2 4 3 5 3" xfId="592"/>
    <cellStyle name="常规 2 2 4 2 2 3 2" xfId="593"/>
    <cellStyle name="常规 2 2 2 3 2" xfId="594"/>
    <cellStyle name="常规 2 2 4 2 2 3 2 2" xfId="595"/>
    <cellStyle name="常规 2 2 2 7 2 4" xfId="596"/>
    <cellStyle name="常规 2 5 4" xfId="597"/>
    <cellStyle name="常规 2 2 2 3 2 3 5" xfId="598"/>
    <cellStyle name="常规 2 2 2 3 2 2" xfId="599"/>
    <cellStyle name="常规 2 2 2 4 2 2 2 2 3" xfId="600"/>
    <cellStyle name="常规 2 3 5 3 2 2 4" xfId="601"/>
    <cellStyle name="常规 2 2 2 5 3 3 4" xfId="602"/>
    <cellStyle name="常规 2 2 2 3 2 2 2 2 2 2" xfId="603"/>
    <cellStyle name="常规 2 2 2 3 2 2 2 2 2 3" xfId="604"/>
    <cellStyle name="常规 2 2 2 4 2 2 2 2 4" xfId="605"/>
    <cellStyle name="常规 2 2 2 3 2 2 2 2 2 4" xfId="606"/>
    <cellStyle name="常规 2 2 2 4 2 3 2 2 3" xfId="607"/>
    <cellStyle name="常规 2 2 2 3 2 2 2 2 5" xfId="608"/>
    <cellStyle name="常规 2 3 6 3" xfId="609"/>
    <cellStyle name="常规 2 4 2 2 2 2" xfId="610"/>
    <cellStyle name="常规 2 2 2 6 3 3 4" xfId="611"/>
    <cellStyle name="常规 2 2 2 3 2 2 2 6" xfId="612"/>
    <cellStyle name="常规 2 2 3 3 3 2 2 4" xfId="613"/>
    <cellStyle name="常规 2 4 2 2 2" xfId="614"/>
    <cellStyle name="常规 2 2 2 3 2 2 3 2 2" xfId="615"/>
    <cellStyle name="常规 2 2 2 5 2 2 5" xfId="616"/>
    <cellStyle name="常规 2 4 2 2 3" xfId="617"/>
    <cellStyle name="常规 2 2 2 3 2 2 3 2 3" xfId="618"/>
    <cellStyle name="常规 2 4 3 4" xfId="619"/>
    <cellStyle name="常规 2 2 2 3 2 2 4 4" xfId="620"/>
    <cellStyle name="常规 2 2 2 3 2 3" xfId="621"/>
    <cellStyle name="常规 2 2 6 2 2 4" xfId="622"/>
    <cellStyle name="常规 2 2 2 3 2 3 2 2" xfId="623"/>
    <cellStyle name="常规 2 2 2 3 2 3 2 2 4" xfId="624"/>
    <cellStyle name="常规 2 2 6 2 3 4" xfId="625"/>
    <cellStyle name="常规 2 5 2 2" xfId="626"/>
    <cellStyle name="常规 2 2 2 3 2 3 3 2" xfId="627"/>
    <cellStyle name="常规 2 5 2 3" xfId="628"/>
    <cellStyle name="常规 2 2 2 3 2 3 3 3" xfId="629"/>
    <cellStyle name="常规 2 5 2 4" xfId="630"/>
    <cellStyle name="常规 2 2 2 3 2 3 3 4" xfId="631"/>
    <cellStyle name="常规 2 5 5" xfId="632"/>
    <cellStyle name="常规 2 2 2 3 2 3 6" xfId="633"/>
    <cellStyle name="常规 2 2 2 3 3" xfId="634"/>
    <cellStyle name="常规 2 2 4 2 2 3 2 3" xfId="635"/>
    <cellStyle name="常规 2 2 2 7 2 5" xfId="636"/>
    <cellStyle name="常规 2 2 2 3 2 4" xfId="637"/>
    <cellStyle name="常规 2 2 6 3 2 4" xfId="638"/>
    <cellStyle name="常规 2 2 2 3 2 4 2 2" xfId="639"/>
    <cellStyle name="常规 2 3" xfId="640"/>
    <cellStyle name="常规 2 2 2 3 2 4 2 4" xfId="641"/>
    <cellStyle name="常规 2 6 3" xfId="642"/>
    <cellStyle name="常规 2 2 2 3 2 4 4" xfId="643"/>
    <cellStyle name="常规 2 6 4" xfId="644"/>
    <cellStyle name="常规 2 2 2 3 2 4 5" xfId="645"/>
    <cellStyle name="常规 2 2 4 3 3 2 4" xfId="646"/>
    <cellStyle name="常规 2 2 2 4 2" xfId="647"/>
    <cellStyle name="常规 2 2 2 7 3 4" xfId="648"/>
    <cellStyle name="常规 2 2 2 3 2 5" xfId="649"/>
    <cellStyle name="常规 2 2 2 3 2 6" xfId="650"/>
    <cellStyle name="常规 2 2 2 3 2 8" xfId="651"/>
    <cellStyle name="常规 2 2 2 3 3 2" xfId="652"/>
    <cellStyle name="常规 2 5 5 4" xfId="653"/>
    <cellStyle name="常规 2 2 2 3 3 2 2" xfId="654"/>
    <cellStyle name="常规 2 2 2 3 3 4" xfId="655"/>
    <cellStyle name="常规 2 2 2 3 3 2 2 2" xfId="656"/>
    <cellStyle name="常规 2 2 2 3 5 4" xfId="657"/>
    <cellStyle name="常规 2 2 2 3 3 4 2" xfId="658"/>
    <cellStyle name="常规 2 4 3 3 6" xfId="659"/>
    <cellStyle name="常规 2 2 2 3 3 2 2 2 3" xfId="660"/>
    <cellStyle name="常规 2 2 2 3 3 4 2 3" xfId="661"/>
    <cellStyle name="常规 2 2 2 3 3 2 2 2 4" xfId="662"/>
    <cellStyle name="常规 2 2 2 3 3 4 2 4" xfId="663"/>
    <cellStyle name="常规 2 2 2 3 3 2 2 3" xfId="664"/>
    <cellStyle name="常规 2 2 4 3 4 2 2" xfId="665"/>
    <cellStyle name="常规 2 2 2 3 5 5" xfId="666"/>
    <cellStyle name="常规 2 2 2 3 3 4 3" xfId="667"/>
    <cellStyle name="常规 2 2 2 3 3 2 2 5" xfId="668"/>
    <cellStyle name="常规 2 2 4 3 4 2 4" xfId="669"/>
    <cellStyle name="常规 2 2 3 4 2" xfId="670"/>
    <cellStyle name="常规 2 2 2 3 3 4 5" xfId="671"/>
    <cellStyle name="常规 2 5 5 5" xfId="672"/>
    <cellStyle name="常规 2 6 3 2 2 2" xfId="673"/>
    <cellStyle name="常规 2 2 2 3 3 2 3" xfId="674"/>
    <cellStyle name="常规 2 2 2 3 3 5" xfId="675"/>
    <cellStyle name="常规 2 2 2 3 3 2 3 2" xfId="676"/>
    <cellStyle name="常规 2 2 2 3 6 4" xfId="677"/>
    <cellStyle name="常规 2 3 4 4 2 4" xfId="678"/>
    <cellStyle name="常规 2 2 2 3 3 5 2" xfId="679"/>
    <cellStyle name="常规 2 3 4 3 2 2 3" xfId="680"/>
    <cellStyle name="常规 2 2 4 2 2 2 5" xfId="681"/>
    <cellStyle name="常规 2 2 2 3 3 2 3 3" xfId="682"/>
    <cellStyle name="常规 2 2 2 3 3 5 3" xfId="683"/>
    <cellStyle name="常规 2 3 4 3 2 2 4" xfId="684"/>
    <cellStyle name="常规 2 2 4 2 2 2 6" xfId="685"/>
    <cellStyle name="常规 2 2 2 3 3 5 4" xfId="686"/>
    <cellStyle name="常规 2 2 2 3 3 2 3 4" xfId="687"/>
    <cellStyle name="常规 2 2 3 2 2" xfId="688"/>
    <cellStyle name="常规 2 2 2 3 3 7" xfId="689"/>
    <cellStyle name="常规 2 6 3 2 2 4" xfId="690"/>
    <cellStyle name="常规 2 3 6 3 3 2" xfId="691"/>
    <cellStyle name="常规 2 2 2 3 3 2 5" xfId="692"/>
    <cellStyle name="常规 2 2 3 2 3" xfId="693"/>
    <cellStyle name="常规 2 2 2 3 3 8" xfId="694"/>
    <cellStyle name="常规 2 3 6 3 3 3" xfId="695"/>
    <cellStyle name="常规 2 2 2 3 3 2 6" xfId="696"/>
    <cellStyle name="常规 2 2 2 3 3 3" xfId="697"/>
    <cellStyle name="常规 2 2 2 3 4 4" xfId="698"/>
    <cellStyle name="常规 2 5 6 4" xfId="699"/>
    <cellStyle name="常规 2 4 3 2 6" xfId="700"/>
    <cellStyle name="常规 2 2 2 3 3 3 2" xfId="701"/>
    <cellStyle name="常规 2 2 3 3 4" xfId="702"/>
    <cellStyle name="常规 2 2 2 3 3 3 2 2 3" xfId="703"/>
    <cellStyle name="常规 2 2 3 3 5" xfId="704"/>
    <cellStyle name="常规 2 2 2 3 3 3 2 2 4" xfId="705"/>
    <cellStyle name="常规 2 2 2 3 3 3 2 3" xfId="706"/>
    <cellStyle name="常规 2 2 2 3 3 3 2 4" xfId="707"/>
    <cellStyle name="常规 2 2 2 3 3 3 2 5" xfId="708"/>
    <cellStyle name="常规 2 2 2 3 4 5" xfId="709"/>
    <cellStyle name="常规 2 2 2 8 2 2" xfId="710"/>
    <cellStyle name="常规 2 2 2 3 3 3 3" xfId="711"/>
    <cellStyle name="常规 2 2 2 3 3 3 3 2" xfId="712"/>
    <cellStyle name="常规 2 2 2 3 3 3 3 3" xfId="713"/>
    <cellStyle name="常规 2 2 2 3 3 3 3 4" xfId="714"/>
    <cellStyle name="常规 2 2 2 3 4" xfId="715"/>
    <cellStyle name="常规 2 2 4 2 2 3 2 4" xfId="716"/>
    <cellStyle name="常规 2 2 2 3 4 2" xfId="717"/>
    <cellStyle name="常规 2 3 5 2 2 3" xfId="718"/>
    <cellStyle name="常规 2 2 2 4 3 4" xfId="719"/>
    <cellStyle name="常规 2 6 5 4" xfId="720"/>
    <cellStyle name="常规 2 2 2 3 4 2 2" xfId="721"/>
    <cellStyle name="常规 2 5 3 3 6" xfId="722"/>
    <cellStyle name="常规 2 2 4 2 2 2 2 3" xfId="723"/>
    <cellStyle name="常规 2 2 2 6 2 5" xfId="724"/>
    <cellStyle name="常规 2 2 2 3 4 2 2 2" xfId="725"/>
    <cellStyle name="常规 2 3 6 8" xfId="726"/>
    <cellStyle name="常规 2 2 3 3 5 4" xfId="727"/>
    <cellStyle name="常规 2 2 4 2 2 2 2 4" xfId="728"/>
    <cellStyle name="常规 2 2 2 6 2 6" xfId="729"/>
    <cellStyle name="常规 2 2 2 3 4 2 2 3" xfId="730"/>
    <cellStyle name="常规 2 2 2 3 4 2 2 4" xfId="731"/>
    <cellStyle name="常规 2 3 5 2 2 4" xfId="732"/>
    <cellStyle name="常规 2 2 2 4 3 5" xfId="733"/>
    <cellStyle name="常规 2 2 2 3 4 2 3" xfId="734"/>
    <cellStyle name="常规 2 3 3 3 2 2 2 3" xfId="735"/>
    <cellStyle name="常规 2 2 2 3 4 2 5" xfId="736"/>
    <cellStyle name="常规 2 2 2 3 4 3" xfId="737"/>
    <cellStyle name="常规 2 2 2 3 4 3 4" xfId="738"/>
    <cellStyle name="常规 2 2 3 2 2 2 2 2 3" xfId="739"/>
    <cellStyle name="常规 2 2 2 3 5" xfId="740"/>
    <cellStyle name="常规 2 2 2 3 5 2" xfId="741"/>
    <cellStyle name="常规 2 3 5 3 2 3" xfId="742"/>
    <cellStyle name="常规 2 5 2 4 5" xfId="743"/>
    <cellStyle name="常规 2 2 2 5 3 4" xfId="744"/>
    <cellStyle name="常规 2 7 5 4" xfId="745"/>
    <cellStyle name="常规 2 2 2 3 5 2 2" xfId="746"/>
    <cellStyle name="常规 2 3 5 3 2 4" xfId="747"/>
    <cellStyle name="常规 2 2 2 4 2 5 2" xfId="748"/>
    <cellStyle name="常规 2 2 2 5 3 5" xfId="749"/>
    <cellStyle name="常规 2 2 2 3 5 2 3" xfId="750"/>
    <cellStyle name="常规 2 3 5 3 2 5" xfId="751"/>
    <cellStyle name="常规 2 2 2 4 2 5 3" xfId="752"/>
    <cellStyle name="常规 2 2 2 5 3 6" xfId="753"/>
    <cellStyle name="常规 2 2 2 3 5 2 4" xfId="754"/>
    <cellStyle name="常规 2 2 2 3 5 3" xfId="755"/>
    <cellStyle name="常规 2 2 2 3 6" xfId="756"/>
    <cellStyle name="常规 2 2 2 3 6 2" xfId="757"/>
    <cellStyle name="常规 2 2 2 3 6 3" xfId="758"/>
    <cellStyle name="常规 2 2 2 3 7" xfId="759"/>
    <cellStyle name="常规 2 3 2 2 2 4 2" xfId="760"/>
    <cellStyle name="常规 2 2 2 3 8" xfId="761"/>
    <cellStyle name="常规 2 3 4 2 5 2" xfId="762"/>
    <cellStyle name="常规 2 3 2 2 2 4 3" xfId="763"/>
    <cellStyle name="常规 2 2 2 3 9" xfId="764"/>
    <cellStyle name="常规 2 2 2 4 2 2" xfId="765"/>
    <cellStyle name="常规 2 2 2 4 2 2 2" xfId="766"/>
    <cellStyle name="常规 2 2 2 4 3 2 3" xfId="767"/>
    <cellStyle name="常规 2 2 3 3 3 5" xfId="768"/>
    <cellStyle name="常规 2 2 2 4 2 2 2 2" xfId="769"/>
    <cellStyle name="常规 2 2 2 4 3 2 4" xfId="770"/>
    <cellStyle name="常规 2 2 3 3 3 6" xfId="771"/>
    <cellStyle name="常规 2 2 2 4 2 2 2 3" xfId="772"/>
    <cellStyle name="常规 2 2 2 4 3 2 5" xfId="773"/>
    <cellStyle name="常规 2 3 3 2 2" xfId="774"/>
    <cellStyle name="常规 2 2 2 4 2 2 2 4" xfId="775"/>
    <cellStyle name="常规 2 3 3 2 3" xfId="776"/>
    <cellStyle name="常规 2 2 2 4 2 2 2 5" xfId="777"/>
    <cellStyle name="常规 2 2 2 4 2 2 3" xfId="778"/>
    <cellStyle name="常规 2 2 3 2 2 4 2" xfId="779"/>
    <cellStyle name="常规 2 2 2 4 2 2 4" xfId="780"/>
    <cellStyle name="常规 2 2 3 2 2 4 3" xfId="781"/>
    <cellStyle name="常规 2 2 2 4 2 2 5" xfId="782"/>
    <cellStyle name="常规 2 2 3 2 2 4 4" xfId="783"/>
    <cellStyle name="常规 2 2 2 4 2 2 6" xfId="784"/>
    <cellStyle name="常规 2 3 6 4" xfId="785"/>
    <cellStyle name="常规 2 2 2 4 2 3 2 2 4" xfId="786"/>
    <cellStyle name="常规 2 3 8" xfId="787"/>
    <cellStyle name="常规 2 3 4 2 2" xfId="788"/>
    <cellStyle name="常规 2 2 2 4 2 3 2 4" xfId="789"/>
    <cellStyle name="常规 2 3 9" xfId="790"/>
    <cellStyle name="常规 2 3 4 2 3" xfId="791"/>
    <cellStyle name="常规 2 2 2 4 2 3 2 5" xfId="792"/>
    <cellStyle name="常规 2 2 2 4 2 3 5" xfId="793"/>
    <cellStyle name="常规 2 2 2 4 2 3 6" xfId="794"/>
    <cellStyle name="常规 2 2 2 4 2 4" xfId="795"/>
    <cellStyle name="常规 2 5 2 3 6" xfId="796"/>
    <cellStyle name="常规 2 2 2 4 2 4 2" xfId="797"/>
    <cellStyle name="常规 2 2 2 5 2 5" xfId="798"/>
    <cellStyle name="常规 2 3 6 3 2 4" xfId="799"/>
    <cellStyle name="常规 2 2 2 4 2 4 2 2" xfId="800"/>
    <cellStyle name="常规 2 3 6 3 2 5" xfId="801"/>
    <cellStyle name="常规 2 2 2 4 2 4 2 3" xfId="802"/>
    <cellStyle name="常规 2 2 2 4 2 4 3" xfId="803"/>
    <cellStyle name="常规 2 2 2 5 2 6" xfId="804"/>
    <cellStyle name="常规 2 2 2 6 2 2 2 2" xfId="805"/>
    <cellStyle name="常规 2 2 2 4 2 4 4" xfId="806"/>
    <cellStyle name="常规 2 2 2 6 2 2 2 3" xfId="807"/>
    <cellStyle name="常规 2 2 2 4 2 4 5" xfId="808"/>
    <cellStyle name="常规 2 2 2 4 2 5" xfId="809"/>
    <cellStyle name="常规 2 2 5 2 2" xfId="810"/>
    <cellStyle name="常规 2 2 2 4 2 5 4" xfId="811"/>
    <cellStyle name="常规 2 2 2 4 2 6" xfId="812"/>
    <cellStyle name="常规 2 2 2 4 2 7" xfId="813"/>
    <cellStyle name="常规 2 2 2 4 2 8" xfId="814"/>
    <cellStyle name="常规 2 2 4 3 3 2 5" xfId="815"/>
    <cellStyle name="常规 2 2 2 4 3" xfId="816"/>
    <cellStyle name="常规 2 2 2 4 3 2" xfId="817"/>
    <cellStyle name="常规 2 2 2 4 3 2 2" xfId="818"/>
    <cellStyle name="常规 2 9" xfId="819"/>
    <cellStyle name="常规 2 2 2 5 3 2 3" xfId="820"/>
    <cellStyle name="常规 2 2 4 3 3 5" xfId="821"/>
    <cellStyle name="常规 2 2 2 4 3 2 2 2" xfId="822"/>
    <cellStyle name="常规 2 3 2 3 5 4" xfId="823"/>
    <cellStyle name="常规 2 2 2 7 6" xfId="824"/>
    <cellStyle name="常规 2 2 2 5 3 2 4" xfId="825"/>
    <cellStyle name="常规 2 2 4 3 3 6" xfId="826"/>
    <cellStyle name="常规 2 2 2 4 3 2 2 3" xfId="827"/>
    <cellStyle name="常规 2 2 2 5 3 2 5" xfId="828"/>
    <cellStyle name="常规 2 4 3 2 2" xfId="829"/>
    <cellStyle name="常规 2 2 2 4 3 2 2 4" xfId="830"/>
    <cellStyle name="常规 2 3 5 2 2 2" xfId="831"/>
    <cellStyle name="常规 2 2 2 4 3 3" xfId="832"/>
    <cellStyle name="常规 2 3 5 2 2 2 2" xfId="833"/>
    <cellStyle name="常规 2 5 3 2 6" xfId="834"/>
    <cellStyle name="常规 2 2 2 4 3 3 2" xfId="835"/>
    <cellStyle name="常规 2 3 2 3 2 2" xfId="836"/>
    <cellStyle name="常规 2 2 2 4 4" xfId="837"/>
    <cellStyle name="常规 2 3 2 3 2 3" xfId="838"/>
    <cellStyle name="常规 2 2 2 4 5" xfId="839"/>
    <cellStyle name="常规 2 5 2 3 3" xfId="840"/>
    <cellStyle name="常规 2 2 2 5 2 2" xfId="841"/>
    <cellStyle name="常规 2 5 2 3 3 2" xfId="842"/>
    <cellStyle name="常规 2 2 2 5 2 2 2" xfId="843"/>
    <cellStyle name="常规 2 4 2 2 3 2 4" xfId="844"/>
    <cellStyle name="常规 2 3 3 3 3 5" xfId="845"/>
    <cellStyle name="常规 2 2 2 5 2 2 2 2" xfId="846"/>
    <cellStyle name="常规 2 3 3 3 3 6" xfId="847"/>
    <cellStyle name="常规 2 2 2 5 2 2 2 3" xfId="848"/>
    <cellStyle name="常规 2 2 2 5 2 2 2 4" xfId="849"/>
    <cellStyle name="常规 2 5 2 3 3 3" xfId="850"/>
    <cellStyle name="常规 2 2 2 5 2 2 3" xfId="851"/>
    <cellStyle name="常规 2 5 2 3 3 4" xfId="852"/>
    <cellStyle name="常规 2 2 2 5 2 2 4" xfId="853"/>
    <cellStyle name="常规 2 5 2 3 4" xfId="854"/>
    <cellStyle name="常规 2 2 2 5 2 3" xfId="855"/>
    <cellStyle name="常规 2 5 2 3 5" xfId="856"/>
    <cellStyle name="常规 2 2 2 5 2 4" xfId="857"/>
    <cellStyle name="常规 2 8" xfId="858"/>
    <cellStyle name="常规 2 2 2 5 3 2 2" xfId="859"/>
    <cellStyle name="常规 2 8 2" xfId="860"/>
    <cellStyle name="常规 2 2 2 5 3 2 2 2" xfId="861"/>
    <cellStyle name="常规 2 8 3" xfId="862"/>
    <cellStyle name="常规 2 2 2 5 3 2 2 3" xfId="863"/>
    <cellStyle name="常规 2 2 2 6 2" xfId="864"/>
    <cellStyle name="常规 2 8 4" xfId="865"/>
    <cellStyle name="常规 2 2 2 5 3 2 2 4" xfId="866"/>
    <cellStyle name="常规 2 3 5 3 2 2" xfId="867"/>
    <cellStyle name="常规 2 5 2 4 4" xfId="868"/>
    <cellStyle name="常规 2 2 2 5 3 3" xfId="869"/>
    <cellStyle name="常规 2 3 2 3 3 2" xfId="870"/>
    <cellStyle name="常规 2 2 2 5 4" xfId="871"/>
    <cellStyle name="常规 2 3 2 3 3 2 2 2" xfId="872"/>
    <cellStyle name="常规 2 2 2 5 4 2 2" xfId="873"/>
    <cellStyle name="常规 2 3 2 3 3 2 2 3" xfId="874"/>
    <cellStyle name="常规 2 2 2 5 4 2 3" xfId="875"/>
    <cellStyle name="常规 2 3 2 3 3 2 2 4" xfId="876"/>
    <cellStyle name="常规 2 2 2 5 4 2 4" xfId="877"/>
    <cellStyle name="常规 2 3 2 3 3 2 5" xfId="878"/>
    <cellStyle name="常规 2 3 5 3 3 4" xfId="879"/>
    <cellStyle name="常规 2 2 2 5 4 5" xfId="880"/>
    <cellStyle name="常规 2 3 2 3 3 3" xfId="881"/>
    <cellStyle name="常规 2 2 2 5 5" xfId="882"/>
    <cellStyle name="常规 2 3 2 3 3 4" xfId="883"/>
    <cellStyle name="常规 2 2 2 5 6" xfId="884"/>
    <cellStyle name="常规 2 3 2 3 3 5" xfId="885"/>
    <cellStyle name="常规 2 5 2 2 3 2 2" xfId="886"/>
    <cellStyle name="常规 2 2 2 5 7" xfId="887"/>
    <cellStyle name="常规 2 3 2 3 3 6" xfId="888"/>
    <cellStyle name="常规 2 5 2 2 3 2 3" xfId="889"/>
    <cellStyle name="常规 2 2 2 5 8" xfId="890"/>
    <cellStyle name="常规 2 5 3 3 3" xfId="891"/>
    <cellStyle name="常规 2 2 2 6 2 2" xfId="892"/>
    <cellStyle name="常规 2 5 3 3 3 2" xfId="893"/>
    <cellStyle name="常规 2 2 2 6 2 2 2" xfId="894"/>
    <cellStyle name="常规 2 2 2 6 2 2 2 4" xfId="895"/>
    <cellStyle name="常规 2 5 3 3 4" xfId="896"/>
    <cellStyle name="常规 2 2 2 6 2 3" xfId="897"/>
    <cellStyle name="常规 2 2 2 6 3 2 2" xfId="898"/>
    <cellStyle name="常规 2 2 4 3 2 2 2 2" xfId="899"/>
    <cellStyle name="常规 2 2 2 6 3 2 2 2" xfId="900"/>
    <cellStyle name="常规 2 2 2 6 3 2 2 3" xfId="901"/>
    <cellStyle name="常规 2 2 2 6 3 2 2 4" xfId="902"/>
    <cellStyle name="常规 2 2 2 6 3 2 3" xfId="903"/>
    <cellStyle name="常规 2 3 5 2" xfId="904"/>
    <cellStyle name="常规 2 2 4 3 2 2 2 3" xfId="905"/>
    <cellStyle name="常规 2 2 2 6 3 2 4" xfId="906"/>
    <cellStyle name="常规 2 3 5 3" xfId="907"/>
    <cellStyle name="常规 2 2 4 3 2 2 2 4" xfId="908"/>
    <cellStyle name="常规 2 2 2 6 3 2 5" xfId="909"/>
    <cellStyle name="常规 2 3 5 4 2 4" xfId="910"/>
    <cellStyle name="常规 2 2 4 2 2 2 3 3" xfId="911"/>
    <cellStyle name="常规 2 2 2 6 3 5" xfId="912"/>
    <cellStyle name="常规 2 2 4 3 2 2 5" xfId="913"/>
    <cellStyle name="常规 2 2 4 2 2 2 3 4" xfId="914"/>
    <cellStyle name="常规 2 2 2 6 3 6" xfId="915"/>
    <cellStyle name="常规 2 5 2 2 2 3 4" xfId="916"/>
    <cellStyle name="常规 2 2 2 6 4 2 2" xfId="917"/>
    <cellStyle name="常规 2 2 2 6 4 2 3" xfId="918"/>
    <cellStyle name="常规 2 2 2 6 4 2 4" xfId="919"/>
    <cellStyle name="常规 2 3 2 3 4 2 4" xfId="920"/>
    <cellStyle name="常规 2 2 2 6 4 4" xfId="921"/>
    <cellStyle name="常规 2 2 4 3 2 3 4" xfId="922"/>
    <cellStyle name="常规 2 2 2 6 4 5" xfId="923"/>
    <cellStyle name="常规 2 2 2 6 5 3" xfId="924"/>
    <cellStyle name="常规 2 2 2 6 5 4" xfId="925"/>
    <cellStyle name="常规 2 2 2 6 8" xfId="926"/>
    <cellStyle name="常规 2 2 2 7 2" xfId="927"/>
    <cellStyle name="常规 2 3 4 2 3 2 3" xfId="928"/>
    <cellStyle name="常规 2 3 2 2 2 2 3 3" xfId="929"/>
    <cellStyle name="常规 2 2 2 7 2 2 2" xfId="930"/>
    <cellStyle name="常规 2 3 4 2 3 2 4" xfId="931"/>
    <cellStyle name="常规 2 3 2 2 2 2 3 4" xfId="932"/>
    <cellStyle name="常规 2 2 2 7 2 2 3" xfId="933"/>
    <cellStyle name="常规 2 3 4 2 3 2 5" xfId="934"/>
    <cellStyle name="常规 2 2 2 7 2 2 4" xfId="935"/>
    <cellStyle name="常规 2 2 2 7 3" xfId="936"/>
    <cellStyle name="常规 2 2 2 7 3 3" xfId="937"/>
    <cellStyle name="常规 2 3 2 3 5 2" xfId="938"/>
    <cellStyle name="常规 2 2 2 7 4" xfId="939"/>
    <cellStyle name="常规 2 3 2 3 5 3" xfId="940"/>
    <cellStyle name="常规 2 2 2 7 5" xfId="941"/>
    <cellStyle name="常规 2 2 2 8 2" xfId="942"/>
    <cellStyle name="常规 2 2 2 8 3" xfId="943"/>
    <cellStyle name="常规 2 4 3 2 2 4" xfId="944"/>
    <cellStyle name="常规 2 2 2 9 2" xfId="945"/>
    <cellStyle name="常规 2 4 3 2 2 5" xfId="946"/>
    <cellStyle name="常规 2 2 2 9 3" xfId="947"/>
    <cellStyle name="常规 2 2 2 9 4" xfId="948"/>
    <cellStyle name="常规 2 4 3 6" xfId="949"/>
    <cellStyle name="常规 2 2 3 4 2 2" xfId="950"/>
    <cellStyle name="常规 2 2 3" xfId="951"/>
    <cellStyle name="常规 2 2 3 4 2 2 2" xfId="952"/>
    <cellStyle name="常规 2 2 3 2" xfId="953"/>
    <cellStyle name="常规 2 2 4 2 7" xfId="954"/>
    <cellStyle name="常规 2 2 3 6" xfId="955"/>
    <cellStyle name="常规 2 2 3 2 2 2" xfId="956"/>
    <cellStyle name="常规 2 2 3 6 2" xfId="957"/>
    <cellStyle name="常规 2 2 3 2 2 2 2" xfId="958"/>
    <cellStyle name="常规 2 6 3 6" xfId="959"/>
    <cellStyle name="常规 2 6 3 3 3" xfId="960"/>
    <cellStyle name="常规 2 2 3 2 2 2 2 2" xfId="961"/>
    <cellStyle name="常规 2 2 3 2 2 2 2 2 4" xfId="962"/>
    <cellStyle name="常规 2 6 3 3 4" xfId="963"/>
    <cellStyle name="常规 2 2 3 2 2 2 2 3" xfId="964"/>
    <cellStyle name="常规 2 2 4 2 3 2 2 2" xfId="965"/>
    <cellStyle name="常规 2 2 3 2 2 2 2 4" xfId="966"/>
    <cellStyle name="常规 2 2 4 2 3 2 2 3" xfId="967"/>
    <cellStyle name="常规 2 2 3 2 2 2 2 5" xfId="968"/>
    <cellStyle name="常规 2 2 3 6 3" xfId="969"/>
    <cellStyle name="常规 2 2 3 2 2 2 3" xfId="970"/>
    <cellStyle name="常规 2 2 3 2 2 2 3 2" xfId="971"/>
    <cellStyle name="常规 2 3 6 4 2 2" xfId="972"/>
    <cellStyle name="常规 2 2 3 2 2 2 3 3" xfId="973"/>
    <cellStyle name="常规 2 3 6 4 2 3" xfId="974"/>
    <cellStyle name="常规 2 2 3 2 2 2 3 4" xfId="975"/>
    <cellStyle name="常规 2 3 3 3 2 2 2" xfId="976"/>
    <cellStyle name="常规 2 2 3 6 4" xfId="977"/>
    <cellStyle name="常规 2 2 3 2 2 2 4" xfId="978"/>
    <cellStyle name="常规 2 3 3 3 2 2 3" xfId="979"/>
    <cellStyle name="常规 2 2 3 2 2 2 5" xfId="980"/>
    <cellStyle name="常规 2 3 3 3 2 2 4" xfId="981"/>
    <cellStyle name="常规 2 2 3 2 2 2 6" xfId="982"/>
    <cellStyle name="常规 2 2 3 7" xfId="983"/>
    <cellStyle name="常规 2 2 3 2 2 3" xfId="984"/>
    <cellStyle name="常规 2 2 3 2 2 3 2" xfId="985"/>
    <cellStyle name="常规 2 7 3 6" xfId="986"/>
    <cellStyle name="常规 2 2 3 2 2 3 2 2" xfId="987"/>
    <cellStyle name="常规 2 2 3 2 4 5" xfId="988"/>
    <cellStyle name="常规 2 2 3 2 2 3 2 3" xfId="989"/>
    <cellStyle name="常规 2 2 3 2 2 3 2 4" xfId="990"/>
    <cellStyle name="常规 2 2 3 2 2 3 3" xfId="991"/>
    <cellStyle name="常规 2 3 3 3 2 3 2" xfId="992"/>
    <cellStyle name="常规 2 2 3 2 2 3 4" xfId="993"/>
    <cellStyle name="常规 2 3 3 3 2 3 3" xfId="994"/>
    <cellStyle name="常规 2 2 3 2 2 3 5" xfId="995"/>
    <cellStyle name="常规 2 2 3 8" xfId="996"/>
    <cellStyle name="常规 2 2 3 2 2 4" xfId="997"/>
    <cellStyle name="常规 2 2 3 2 2 6" xfId="998"/>
    <cellStyle name="常规 2 2 3 2 2 7" xfId="999"/>
    <cellStyle name="常规 2 2 4 6" xfId="1000"/>
    <cellStyle name="常规 2 2 3 2 3 2" xfId="1001"/>
    <cellStyle name="常规 2 2 4 6 2" xfId="1002"/>
    <cellStyle name="常规 2 2 3 2 3 2 2" xfId="1003"/>
    <cellStyle name="常规 2 7 2 2 2 2" xfId="1004"/>
    <cellStyle name="常规 2 2 4 6 3" xfId="1005"/>
    <cellStyle name="常规 2 2 3 2 3 2 3" xfId="1006"/>
    <cellStyle name="常规 2 7 2 2 2 3" xfId="1007"/>
    <cellStyle name="常规 2 3 3 3 3 2 2" xfId="1008"/>
    <cellStyle name="常规 2 2 4 6 4" xfId="1009"/>
    <cellStyle name="常规 2 2 3 2 3 2 4" xfId="1010"/>
    <cellStyle name="常规 2 7 2 2 2 4" xfId="1011"/>
    <cellStyle name="常规 2 3 3 3 3 2 3" xfId="1012"/>
    <cellStyle name="常规 2 2 3 2 3 2 5" xfId="1013"/>
    <cellStyle name="常规 2 2 4 7" xfId="1014"/>
    <cellStyle name="常规 2 2 3 2 3 3" xfId="1015"/>
    <cellStyle name="常规 2 2 3 2 3 3 2" xfId="1016"/>
    <cellStyle name="常规 2 2 4 8" xfId="1017"/>
    <cellStyle name="常规 2 2 3 2 3 4" xfId="1018"/>
    <cellStyle name="常规 2 2 4 9" xfId="1019"/>
    <cellStyle name="常规 2 2 3 2 3 5" xfId="1020"/>
    <cellStyle name="常规 2 2 3 2 3 6" xfId="1021"/>
    <cellStyle name="常规 2 2 3 2 4" xfId="1022"/>
    <cellStyle name="常规 2 2 5 6" xfId="1023"/>
    <cellStyle name="常规 2 2 3 2 4 2" xfId="1024"/>
    <cellStyle name="常规 2 2 5 7" xfId="1025"/>
    <cellStyle name="常规 2 2 3 2 4 3" xfId="1026"/>
    <cellStyle name="常规 2 2 5 8" xfId="1027"/>
    <cellStyle name="常规 2 2 3 2 4 4" xfId="1028"/>
    <cellStyle name="常规 2 2 3 2 5" xfId="1029"/>
    <cellStyle name="常规 2 2 6 6" xfId="1030"/>
    <cellStyle name="常规 2 2 3 2 5 2" xfId="1031"/>
    <cellStyle name="常规 2 2 6 7" xfId="1032"/>
    <cellStyle name="常规 2 2 3 2 5 3" xfId="1033"/>
    <cellStyle name="常规 2 2 6 8" xfId="1034"/>
    <cellStyle name="常规 2 2 3 2 5 4" xfId="1035"/>
    <cellStyle name="常规 2 2 3 2 6" xfId="1036"/>
    <cellStyle name="常规 2 2 3 2 7" xfId="1037"/>
    <cellStyle name="常规 2 2 3 2 8" xfId="1038"/>
    <cellStyle name="常规 2 3 2 2 3 3 2" xfId="1039"/>
    <cellStyle name="常规 2 2 4 2 8" xfId="1040"/>
    <cellStyle name="常规 2 2 3 3" xfId="1041"/>
    <cellStyle name="常规 2 2 3 4 2 2 3" xfId="1042"/>
    <cellStyle name="常规 2 2 4 2 2 4 2" xfId="1043"/>
    <cellStyle name="常规 2 2 6 4 2 2" xfId="1044"/>
    <cellStyle name="常规 2 2 3 3 2 2" xfId="1045"/>
    <cellStyle name="常规 2 3 3 6" xfId="1046"/>
    <cellStyle name="常规 2 2 3 3 2 2 2" xfId="1047"/>
    <cellStyle name="常规 2 3 3 6 2" xfId="1048"/>
    <cellStyle name="常规 2 2 3 3 2 2 2 2" xfId="1049"/>
    <cellStyle name="常规 2 3 5 4 4" xfId="1050"/>
    <cellStyle name="常规 2 2 3 3 2 2 2 3" xfId="1051"/>
    <cellStyle name="常规 2 3 5 4 5" xfId="1052"/>
    <cellStyle name="常规 2 2 3 3 2 2 2 4" xfId="1053"/>
    <cellStyle name="常规 2 2 4 3 3 2 2 2" xfId="1054"/>
    <cellStyle name="常规 2 2 3 3 2 2 3" xfId="1055"/>
    <cellStyle name="常规 2 3 3 6 3" xfId="1056"/>
    <cellStyle name="常规 2 2 3 3 2 2 4" xfId="1057"/>
    <cellStyle name="常规 2 3 3 4 2 2 2" xfId="1058"/>
    <cellStyle name="常规 2 3 3 6 4" xfId="1059"/>
    <cellStyle name="常规 2 2 3 3 2 2 5" xfId="1060"/>
    <cellStyle name="常规 2 3 3 4 2 2 3" xfId="1061"/>
    <cellStyle name="常规 2 2 3 3 2 3" xfId="1062"/>
    <cellStyle name="常规 2 3 3 7" xfId="1063"/>
    <cellStyle name="常规 2 2 3 3 2 3 2" xfId="1064"/>
    <cellStyle name="常规 2 2 3 3 2 3 3" xfId="1065"/>
    <cellStyle name="常规 2 2 3 3 2 3 4" xfId="1066"/>
    <cellStyle name="常规 2 2 3 3 2 4" xfId="1067"/>
    <cellStyle name="常规 2 3 3 8" xfId="1068"/>
    <cellStyle name="常规 2 2 3 3 2 5" xfId="1069"/>
    <cellStyle name="常规 2 3 3 9" xfId="1070"/>
    <cellStyle name="常规 2 2 3 3 2 6" xfId="1071"/>
    <cellStyle name="常规 2 2 3 3 3 2" xfId="1072"/>
    <cellStyle name="常规 2 3 4 6" xfId="1073"/>
    <cellStyle name="常规 2 2 3 3 3 2 2" xfId="1074"/>
    <cellStyle name="常规 2 7 8" xfId="1075"/>
    <cellStyle name="常规 2 2 3 3 3 2 3" xfId="1076"/>
    <cellStyle name="常规 2 7 3 2 2 2" xfId="1077"/>
    <cellStyle name="常规 2 2 3 3 3 2 4" xfId="1078"/>
    <cellStyle name="常规 2 7 3 2 2 3" xfId="1079"/>
    <cellStyle name="常规 2 2 3 3 3 2 5" xfId="1080"/>
    <cellStyle name="常规 2 7 3 2 2 4" xfId="1081"/>
    <cellStyle name="常规 2 2 3 3 3 3" xfId="1082"/>
    <cellStyle name="常规 2 3 4 7" xfId="1083"/>
    <cellStyle name="常规 2 2 3 3 3 3 2" xfId="1084"/>
    <cellStyle name="常规 2 2 3 3 3 3 3" xfId="1085"/>
    <cellStyle name="常规 2 2 3 3 3 3 4" xfId="1086"/>
    <cellStyle name="常规 2 2 3 3 3 4" xfId="1087"/>
    <cellStyle name="常规 2 3 4 8" xfId="1088"/>
    <cellStyle name="常规 2 2 3 3 4 2" xfId="1089"/>
    <cellStyle name="常规 2 3 5 6" xfId="1090"/>
    <cellStyle name="常规 2 2 3 3 4 3" xfId="1091"/>
    <cellStyle name="常规 2 3 5 7" xfId="1092"/>
    <cellStyle name="常规 2 2 3 3 4 4" xfId="1093"/>
    <cellStyle name="常规 2 3 5 8" xfId="1094"/>
    <cellStyle name="常规 2 2 3 3 5 2" xfId="1095"/>
    <cellStyle name="常规 2 3 6 6" xfId="1096"/>
    <cellStyle name="常规 2 2 3 3 5 3" xfId="1097"/>
    <cellStyle name="常规 2 3 6 7" xfId="1098"/>
    <cellStyle name="常规 2 2 3 3 6" xfId="1099"/>
    <cellStyle name="常规 2 2 3 3 7" xfId="1100"/>
    <cellStyle name="常规 2 2 3 3 8" xfId="1101"/>
    <cellStyle name="常规 2 2 4 2 2 4 3" xfId="1102"/>
    <cellStyle name="常规 2 2 6 4 2 3" xfId="1103"/>
    <cellStyle name="常规 2 2 3 4" xfId="1104"/>
    <cellStyle name="常规 2 2 3 4 2 2 4" xfId="1105"/>
    <cellStyle name="常规 2 2 3 4 2 3" xfId="1106"/>
    <cellStyle name="常规 2 2 4" xfId="1107"/>
    <cellStyle name="常规 2 4 3 7" xfId="1108"/>
    <cellStyle name="常规 2 2 3 4 2 4" xfId="1109"/>
    <cellStyle name="常规 2 2 5" xfId="1110"/>
    <cellStyle name="常规 2 4 3 8" xfId="1111"/>
    <cellStyle name="常规 2 2 3 4 2 5" xfId="1112"/>
    <cellStyle name="常规 2 2 6" xfId="1113"/>
    <cellStyle name="常规 2 2 3 4 3" xfId="1114"/>
    <cellStyle name="常规 2 2 3 4 3 2" xfId="1115"/>
    <cellStyle name="常规 2 3 3" xfId="1116"/>
    <cellStyle name="常规 2 4 4 6" xfId="1117"/>
    <cellStyle name="常规 2 2 3 4 3 3" xfId="1118"/>
    <cellStyle name="常规 2 3 4" xfId="1119"/>
    <cellStyle name="常规 2 3 6 2 2 2" xfId="1120"/>
    <cellStyle name="常规 2 2 3 4 3 4" xfId="1121"/>
    <cellStyle name="常规 2 3 5" xfId="1122"/>
    <cellStyle name="常规 2 3 6 2 2 3" xfId="1123"/>
    <cellStyle name="常规 2 2 3 4 4" xfId="1124"/>
    <cellStyle name="常规 2 3 2 4 2 2" xfId="1125"/>
    <cellStyle name="常规 2 2 3 4 5" xfId="1126"/>
    <cellStyle name="常规 2 3 2 4 2 3" xfId="1127"/>
    <cellStyle name="常规 2 2 3 4 6" xfId="1128"/>
    <cellStyle name="常规 2 3 2 4 2 4" xfId="1129"/>
    <cellStyle name="常规 2 2 4 2 2 4 4" xfId="1130"/>
    <cellStyle name="常规 2 2 6 4 2 4" xfId="1131"/>
    <cellStyle name="常规 2 2 3 5" xfId="1132"/>
    <cellStyle name="常规 2 2 3 5 2" xfId="1133"/>
    <cellStyle name="常规 2 2 3 5 2 2" xfId="1134"/>
    <cellStyle name="常规 2 5 3 6" xfId="1135"/>
    <cellStyle name="常规 2 6 2 3 3" xfId="1136"/>
    <cellStyle name="常规 2 2 3 5 2 3" xfId="1137"/>
    <cellStyle name="常规 2 5 3 7" xfId="1138"/>
    <cellStyle name="常规 2 6 2 3 4" xfId="1139"/>
    <cellStyle name="常规 2 2 3 5 2 4" xfId="1140"/>
    <cellStyle name="常规 2 5 3 8" xfId="1141"/>
    <cellStyle name="常规 2 2 3 5 3" xfId="1142"/>
    <cellStyle name="常规 2 2 3 5 4" xfId="1143"/>
    <cellStyle name="常规 2 3 2 4 3 2" xfId="1144"/>
    <cellStyle name="常规 2 2 3 5 5" xfId="1145"/>
    <cellStyle name="常规 2 3 2 4 3 3" xfId="1146"/>
    <cellStyle name="常规 2 2 4 2 2" xfId="1147"/>
    <cellStyle name="常规 2 2 4 2 2 2" xfId="1148"/>
    <cellStyle name="常规 2 2 4 2 2 2 2" xfId="1149"/>
    <cellStyle name="常规 2 2 4 2 2 2 2 2 2" xfId="1150"/>
    <cellStyle name="常规 2 2 4 2 2 2 2 2 3" xfId="1151"/>
    <cellStyle name="常规 2 2 4 2 2 2 2 2 4" xfId="1152"/>
    <cellStyle name="常规 2 2 4 2 2 2 2 5" xfId="1153"/>
    <cellStyle name="常规 2 2 4 2 2 2 3" xfId="1154"/>
    <cellStyle name="常规 2 2 4 2 2 2 4" xfId="1155"/>
    <cellStyle name="常规 2 3 4 3 2 2 2" xfId="1156"/>
    <cellStyle name="常规 2 2 4 2 2 3" xfId="1157"/>
    <cellStyle name="常规 2 2 4 2 2 4" xfId="1158"/>
    <cellStyle name="常规 2 2 6 4 2" xfId="1159"/>
    <cellStyle name="常规 2 2 4 2 2 5" xfId="1160"/>
    <cellStyle name="常规 2 2 6 4 3" xfId="1161"/>
    <cellStyle name="常规 2 2 4 2 2 7" xfId="1162"/>
    <cellStyle name="常规 2 2 6 4 5" xfId="1163"/>
    <cellStyle name="常规 2 2 4 2 3" xfId="1164"/>
    <cellStyle name="常规 2 2 4 2 3 2" xfId="1165"/>
    <cellStyle name="常规 2 2 4 2 3 2 2" xfId="1166"/>
    <cellStyle name="常规 2 2 4 2 3 2 2 4" xfId="1167"/>
    <cellStyle name="常规 2 2 4 2 3 2 3" xfId="1168"/>
    <cellStyle name="常规 2 2 4 2 3 2 4" xfId="1169"/>
    <cellStyle name="常规 2 2 4 2 3 2 5" xfId="1170"/>
    <cellStyle name="常规 2 2 4 2 3 3" xfId="1171"/>
    <cellStyle name="常规 2 2 4 2 3 3 2" xfId="1172"/>
    <cellStyle name="常规 2 2 4 2 3 3 3" xfId="1173"/>
    <cellStyle name="常规 2 2 4 2 3 3 4" xfId="1174"/>
    <cellStyle name="常规 2 2 4 2 3 4" xfId="1175"/>
    <cellStyle name="常规 2 2 6 5 2" xfId="1176"/>
    <cellStyle name="常规 2 2 4 2 3 5" xfId="1177"/>
    <cellStyle name="常规 2 2 6 5 3" xfId="1178"/>
    <cellStyle name="常规 2 2 4 2 3 6" xfId="1179"/>
    <cellStyle name="常规 2 2 6 5 4" xfId="1180"/>
    <cellStyle name="常规 2 2 4 2 4" xfId="1181"/>
    <cellStyle name="常规 2 2 4 2 4 2" xfId="1182"/>
    <cellStyle name="常规 2 2 4 2 5" xfId="1183"/>
    <cellStyle name="常规 2 2 4 2 5 2" xfId="1184"/>
    <cellStyle name="常规 2 2 4 3 2" xfId="1185"/>
    <cellStyle name="常规 2 2 4 3 3" xfId="1186"/>
    <cellStyle name="常规 2 2 4 3 3 2" xfId="1187"/>
    <cellStyle name="常规 2 2 4 3 3 2 2 3" xfId="1188"/>
    <cellStyle name="常规 2 2 4 3 3 2 2 4" xfId="1189"/>
    <cellStyle name="常规 2 2 4 3 3 2 3" xfId="1190"/>
    <cellStyle name="常规 2 2 4 3 3 3" xfId="1191"/>
    <cellStyle name="常规 2 2 4 3 3 3 2" xfId="1192"/>
    <cellStyle name="常规 2 2 4 3 3 4" xfId="1193"/>
    <cellStyle name="常规 2 2 4 3 4" xfId="1194"/>
    <cellStyle name="常规 2 2 4 3 4 2" xfId="1195"/>
    <cellStyle name="常规 2 2 4 3 4 2 3" xfId="1196"/>
    <cellStyle name="常规 2 2 4 3 4 3" xfId="1197"/>
    <cellStyle name="常规 2 2 4 3 4 4" xfId="1198"/>
    <cellStyle name="常规 2 2 4 3 4 5" xfId="1199"/>
    <cellStyle name="常规 2 2 4 3 5" xfId="1200"/>
    <cellStyle name="常规 2 2 4 3 5 2" xfId="1201"/>
    <cellStyle name="常规 2 2 4 3 5 3" xfId="1202"/>
    <cellStyle name="常规 2 2 4 3 5 4" xfId="1203"/>
    <cellStyle name="常规 2 2 4 3 6" xfId="1204"/>
    <cellStyle name="常规 2 2 4 4" xfId="1205"/>
    <cellStyle name="常规 2 2 4 4 2" xfId="1206"/>
    <cellStyle name="常规 2 2 4 4 2 2" xfId="1207"/>
    <cellStyle name="常规 2 2 4 4 2 2 2" xfId="1208"/>
    <cellStyle name="常规 2 2 4 4 2 2 3" xfId="1209"/>
    <cellStyle name="常规 2 2 4 4 2 2 4" xfId="1210"/>
    <cellStyle name="常规 2 2 4 4 2 3" xfId="1211"/>
    <cellStyle name="常规 2 2 4 4 2 4" xfId="1212"/>
    <cellStyle name="常规 2 2 4 4 2 5" xfId="1213"/>
    <cellStyle name="常规 2 2 4 4 3" xfId="1214"/>
    <cellStyle name="常规 2 2 4 4 3 2" xfId="1215"/>
    <cellStyle name="常规 2 2 4 4 3 3" xfId="1216"/>
    <cellStyle name="常规 2 3 7 2 2 2" xfId="1217"/>
    <cellStyle name="常规 2 2 4 4 3 4" xfId="1218"/>
    <cellStyle name="常规 2 3 7 2 2 3" xfId="1219"/>
    <cellStyle name="常规 2 2 4 4 4" xfId="1220"/>
    <cellStyle name="常规 2 3 2 5 2 2" xfId="1221"/>
    <cellStyle name="常规 2 2 4 4 5" xfId="1222"/>
    <cellStyle name="常规 2 3 2 5 2 3" xfId="1223"/>
    <cellStyle name="常规 2 2 4 4 6" xfId="1224"/>
    <cellStyle name="常规 2 3 2 5 2 4" xfId="1225"/>
    <cellStyle name="常规 2 2 4 5" xfId="1226"/>
    <cellStyle name="常规 2 2 4 5 2" xfId="1227"/>
    <cellStyle name="常规 2 7 2 3 3" xfId="1228"/>
    <cellStyle name="常规 2 2 4 5 2 2" xfId="1229"/>
    <cellStyle name="常规 2 7 2 3 4" xfId="1230"/>
    <cellStyle name="常规 2 2 4 5 2 3" xfId="1231"/>
    <cellStyle name="常规 2 2 4 5 2 4" xfId="1232"/>
    <cellStyle name="常规 2 2 4 5 3" xfId="1233"/>
    <cellStyle name="常规 2 2 4 5 4" xfId="1234"/>
    <cellStyle name="常规 2 2 4 5 5" xfId="1235"/>
    <cellStyle name="常规 2 2 5 2" xfId="1236"/>
    <cellStyle name="常规 2 2 5 2 2 2" xfId="1237"/>
    <cellStyle name="常规 2 2 5 2 2 2 2" xfId="1238"/>
    <cellStyle name="常规 2 6 3 2 4" xfId="1239"/>
    <cellStyle name="常规 2 2 5 2 2 2 3" xfId="1240"/>
    <cellStyle name="常规 2 6 3 2 5" xfId="1241"/>
    <cellStyle name="常规 2 2 5 2 2 3" xfId="1242"/>
    <cellStyle name="常规 2 3 6 4 2" xfId="1243"/>
    <cellStyle name="常规 2 2 5 2 2 4" xfId="1244"/>
    <cellStyle name="常规 2 3 6 4 3" xfId="1245"/>
    <cellStyle name="常规 2 2 5 2 2 5" xfId="1246"/>
    <cellStyle name="常规 2 2 5 2 3" xfId="1247"/>
    <cellStyle name="常规 2 2 5 2 3 2" xfId="1248"/>
    <cellStyle name="常规 2 2 5 2 3 3" xfId="1249"/>
    <cellStyle name="常规 2 3 6 5 2" xfId="1250"/>
    <cellStyle name="常规 2 2 5 2 3 4" xfId="1251"/>
    <cellStyle name="常规 2 2 5 2 4" xfId="1252"/>
    <cellStyle name="常规 2 2 5 2 5" xfId="1253"/>
    <cellStyle name="常规 2 2 5 2 6" xfId="1254"/>
    <cellStyle name="常规 2 2 5 3" xfId="1255"/>
    <cellStyle name="常规 2 2 5 3 2" xfId="1256"/>
    <cellStyle name="常规 2 2 5 3 2 2" xfId="1257"/>
    <cellStyle name="常规 2 2 5 3 2 2 2" xfId="1258"/>
    <cellStyle name="常规 2 7 3 2 4" xfId="1259"/>
    <cellStyle name="常规 2 2 5 3 2 2 3" xfId="1260"/>
    <cellStyle name="常规 2 7 3 2 5" xfId="1261"/>
    <cellStyle name="常规 2 2 5 3 2 3" xfId="1262"/>
    <cellStyle name="常规 2 2 5 3 2 4" xfId="1263"/>
    <cellStyle name="常规 2 2 5 3 2 5" xfId="1264"/>
    <cellStyle name="常规 2 2 5 3 3" xfId="1265"/>
    <cellStyle name="常规 2 2 5 3 3 3" xfId="1266"/>
    <cellStyle name="常规 2 5 2 2 2 5" xfId="1267"/>
    <cellStyle name="常规 2 2 5 3 3 4" xfId="1268"/>
    <cellStyle name="常规 2 5 2 2 2 6" xfId="1269"/>
    <cellStyle name="常规 2 2 5 3 4" xfId="1270"/>
    <cellStyle name="常规 2 2 5 3 5" xfId="1271"/>
    <cellStyle name="常规 2 2 5 3 6" xfId="1272"/>
    <cellStyle name="常规 2 2 5 4" xfId="1273"/>
    <cellStyle name="常规 2 2 5 4 2" xfId="1274"/>
    <cellStyle name="常规 2 2 5 4 2 2" xfId="1275"/>
    <cellStyle name="常规 2 2 5 4 2 3" xfId="1276"/>
    <cellStyle name="常规 2 2 5 4 2 4" xfId="1277"/>
    <cellStyle name="常规 2 2 5 4 3" xfId="1278"/>
    <cellStyle name="常规 2 2 5 4 4" xfId="1279"/>
    <cellStyle name="常规 2 2 5 4 5" xfId="1280"/>
    <cellStyle name="常规 2 2 5 5" xfId="1281"/>
    <cellStyle name="常规 2 2 5 5 2" xfId="1282"/>
    <cellStyle name="常规 2 2 5 5 3" xfId="1283"/>
    <cellStyle name="常规 2 2 5 5 4" xfId="1284"/>
    <cellStyle name="常规 2 2 6 2" xfId="1285"/>
    <cellStyle name="常规 2 2 6 2 2" xfId="1286"/>
    <cellStyle name="常规 2 2 6 2 2 2" xfId="1287"/>
    <cellStyle name="常规 2 3 5 3 5" xfId="1288"/>
    <cellStyle name="常规 2 2 6 2 2 2 2" xfId="1289"/>
    <cellStyle name="常规 2 3 5 3 6" xfId="1290"/>
    <cellStyle name="常规 2 2 6 2 2 2 3" xfId="1291"/>
    <cellStyle name="常规 2 3 6 3 2 2 2" xfId="1292"/>
    <cellStyle name="常规 2 2 6 2 2 2 4" xfId="1293"/>
    <cellStyle name="常规 2 2 6 2 2 3" xfId="1294"/>
    <cellStyle name="常规 2 2 6 2 3" xfId="1295"/>
    <cellStyle name="常规 2 2 6 2 3 2" xfId="1296"/>
    <cellStyle name="常规 2 2 6 2 3 3" xfId="1297"/>
    <cellStyle name="常规 2 2 6 2 4" xfId="1298"/>
    <cellStyle name="常规 2 2 6 2 5" xfId="1299"/>
    <cellStyle name="常规 2 2 6 2 6" xfId="1300"/>
    <cellStyle name="常规 2 2 6 3" xfId="1301"/>
    <cellStyle name="常规 2 2 6 3 2" xfId="1302"/>
    <cellStyle name="常规 2 2 6 3 2 2" xfId="1303"/>
    <cellStyle name="常规 2 2 6 3 2 2 2" xfId="1304"/>
    <cellStyle name="常规 2 2 6 3 2 2 3" xfId="1305"/>
    <cellStyle name="常规 2 2 6 3 2 2 4" xfId="1306"/>
    <cellStyle name="常规 2 2 6 3 2 3" xfId="1307"/>
    <cellStyle name="常规 2 2 6 3 3" xfId="1308"/>
    <cellStyle name="常规 2 2 6 3 3 2" xfId="1309"/>
    <cellStyle name="常规 2 5 3 2 2 4" xfId="1310"/>
    <cellStyle name="常规 2 2 6 3 3 3" xfId="1311"/>
    <cellStyle name="常规 2 5 3 2 2 5" xfId="1312"/>
    <cellStyle name="常规 2 3 2 2 2 2 2 2 2" xfId="1313"/>
    <cellStyle name="常规 2 6 2 2" xfId="1314"/>
    <cellStyle name="常规 2 2 6 3 3 4" xfId="1315"/>
    <cellStyle name="常规 2 3 2 2 2 2 2 2 3" xfId="1316"/>
    <cellStyle name="常规 2 2 6 3 4" xfId="1317"/>
    <cellStyle name="常规 2 2 6 3 5" xfId="1318"/>
    <cellStyle name="常规 2 2 6 3 6" xfId="1319"/>
    <cellStyle name="常规 2 2 6 4" xfId="1320"/>
    <cellStyle name="常规 2 2 6 5" xfId="1321"/>
    <cellStyle name="常规 2 2 7" xfId="1322"/>
    <cellStyle name="常规 2 2 7 2" xfId="1323"/>
    <cellStyle name="常规 2 3 3 3 3 2 5" xfId="1324"/>
    <cellStyle name="常规 2 2 7 2 2" xfId="1325"/>
    <cellStyle name="常规 2 2 7 2 2 2" xfId="1326"/>
    <cellStyle name="常规 2 2 7 2 2 3" xfId="1327"/>
    <cellStyle name="常规 2 2 7 2 3" xfId="1328"/>
    <cellStyle name="常规 2 2 7 2 4" xfId="1329"/>
    <cellStyle name="常规 2 2 7 2 5" xfId="1330"/>
    <cellStyle name="常规 2 2 7 3" xfId="1331"/>
    <cellStyle name="常规 2 2 7 3 2" xfId="1332"/>
    <cellStyle name="常规 2 2 7 3 3" xfId="1333"/>
    <cellStyle name="常规 2 2 7 3 4" xfId="1334"/>
    <cellStyle name="常规 2 2 7 4" xfId="1335"/>
    <cellStyle name="常规 2 2 7 5" xfId="1336"/>
    <cellStyle name="常规 2 2 7 6" xfId="1337"/>
    <cellStyle name="常规 2 2 8" xfId="1338"/>
    <cellStyle name="常规 2 2 8 2" xfId="1339"/>
    <cellStyle name="常规 2 2 8 2 2" xfId="1340"/>
    <cellStyle name="常规 2 5 3 2 3 2" xfId="1341"/>
    <cellStyle name="常规 2 2 8 2 3" xfId="1342"/>
    <cellStyle name="常规 2 5 3 2 3 3" xfId="1343"/>
    <cellStyle name="常规 2 2 8 2 4" xfId="1344"/>
    <cellStyle name="常规 2 2 8 3" xfId="1345"/>
    <cellStyle name="常规 2 2 8 4" xfId="1346"/>
    <cellStyle name="常规 2 2 8 5" xfId="1347"/>
    <cellStyle name="常规 2 2 9" xfId="1348"/>
    <cellStyle name="常规 2 2 9 2" xfId="1349"/>
    <cellStyle name="常规 2 2 9 3" xfId="1350"/>
    <cellStyle name="常规 2 2 9 4" xfId="1351"/>
    <cellStyle name="常规 2 3 10" xfId="1352"/>
    <cellStyle name="常规 2 3 12" xfId="1353"/>
    <cellStyle name="常规 2 4 4 5" xfId="1354"/>
    <cellStyle name="常规 2 3 2" xfId="1355"/>
    <cellStyle name="常规 2 3 2 2" xfId="1356"/>
    <cellStyle name="常规 2 3 2 2 2" xfId="1357"/>
    <cellStyle name="常规 2 3 2 2 2 2" xfId="1358"/>
    <cellStyle name="常规 2 3 2 2 2 2 2" xfId="1359"/>
    <cellStyle name="常规 2 3 2 2 2 2 2 2" xfId="1360"/>
    <cellStyle name="常规 2 3 2 2 2 2 2 2 4" xfId="1361"/>
    <cellStyle name="常规 3 2" xfId="1362"/>
    <cellStyle name="常规 2 6 2 3" xfId="1363"/>
    <cellStyle name="常规 2 3 2 2 2 2 2 3" xfId="1364"/>
    <cellStyle name="常规 2 3 3 2 3 2 2 2" xfId="1365"/>
    <cellStyle name="常规 2 3 2 2 2 2 2 4" xfId="1366"/>
    <cellStyle name="常规 2 3 3 2 3 2 2 3" xfId="1367"/>
    <cellStyle name="常规 2 3 2 2 2 2 2 5" xfId="1368"/>
    <cellStyle name="常规 2 3 9 2" xfId="1369"/>
    <cellStyle name="常规 2 3 4 2 3 2" xfId="1370"/>
    <cellStyle name="常规 2 3 2 2 2 2 3" xfId="1371"/>
    <cellStyle name="常规 2 3 4 2 3 2 2" xfId="1372"/>
    <cellStyle name="常规 2 3 2 2 2 2 3 2" xfId="1373"/>
    <cellStyle name="常规 2 4 2 3 2 2 2" xfId="1374"/>
    <cellStyle name="常规 2 3 9 3" xfId="1375"/>
    <cellStyle name="常规 2 3 4 2 3 3" xfId="1376"/>
    <cellStyle name="常规 2 3 2 2 2 2 4" xfId="1377"/>
    <cellStyle name="常规 2 4 2 3 2 2 3" xfId="1378"/>
    <cellStyle name="常规 2 3 9 4" xfId="1379"/>
    <cellStyle name="常规 2 3 4 2 3 4" xfId="1380"/>
    <cellStyle name="常规 2 3 2 2 2 2 5" xfId="1381"/>
    <cellStyle name="常规 2 4 2 3 2 2 4" xfId="1382"/>
    <cellStyle name="常规 2 3 4 2 3 5" xfId="1383"/>
    <cellStyle name="常规 2 3 2 2 2 2 6" xfId="1384"/>
    <cellStyle name="常规 2 3 2 2 2 3" xfId="1385"/>
    <cellStyle name="常规 2 3 2 2 2 3 2 2" xfId="1386"/>
    <cellStyle name="常规 2 3 2 2 2 3 2 3" xfId="1387"/>
    <cellStyle name="常规 2 3 2 2 2 3 2 4" xfId="1388"/>
    <cellStyle name="常规 2 3 4 2 4 3" xfId="1389"/>
    <cellStyle name="常规 2 3 2 2 2 3 4" xfId="1390"/>
    <cellStyle name="常规 2 3 2 2 2 4" xfId="1391"/>
    <cellStyle name="常规 2 3 4 2 5 3" xfId="1392"/>
    <cellStyle name="常规 2 3 2 2 2 4 4" xfId="1393"/>
    <cellStyle name="常规 2 3 2 2 2 6" xfId="1394"/>
    <cellStyle name="常规 2 3 2 2 3" xfId="1395"/>
    <cellStyle name="常规 2 3 2 2 3 2" xfId="1396"/>
    <cellStyle name="常规 2 3 2 2 3 2 2" xfId="1397"/>
    <cellStyle name="常规 2 4 2 5 3" xfId="1398"/>
    <cellStyle name="常规 2 3 2 2 3 2 2 4" xfId="1399"/>
    <cellStyle name="常规 2 3 4 3 3 2" xfId="1400"/>
    <cellStyle name="常规 2 3 2 2 3 2 3" xfId="1401"/>
    <cellStyle name="常规 2 4 2 5 4" xfId="1402"/>
    <cellStyle name="常规 2 3 4 3 3 3" xfId="1403"/>
    <cellStyle name="常规 2 3 2 2 3 2 4" xfId="1404"/>
    <cellStyle name="常规 2 3 4 3 3 4" xfId="1405"/>
    <cellStyle name="常规 2 3 2 2 3 2 5" xfId="1406"/>
    <cellStyle name="常规 2 3 2 2 3 3" xfId="1407"/>
    <cellStyle name="常规 2 3 2 2 3 3 3" xfId="1408"/>
    <cellStyle name="常规 2 3 2 2 3 3 4" xfId="1409"/>
    <cellStyle name="常规 2 3 2 2 3 4" xfId="1410"/>
    <cellStyle name="常规 2 5 2 2 2 2 2" xfId="1411"/>
    <cellStyle name="常规 2 3 2 2 3 5" xfId="1412"/>
    <cellStyle name="常规 2 5 2 2 2 2 3" xfId="1413"/>
    <cellStyle name="常规 2 3 2 2 3 6" xfId="1414"/>
    <cellStyle name="常规 2 3 2 2 4" xfId="1415"/>
    <cellStyle name="常规 2 3 2 2 4 2" xfId="1416"/>
    <cellStyle name="常规 2 3 2 2 4 3" xfId="1417"/>
    <cellStyle name="常规 2 3 2 2 4 4" xfId="1418"/>
    <cellStyle name="常规 2 3 2 2 5" xfId="1419"/>
    <cellStyle name="常规 2 3 2 2 5 2" xfId="1420"/>
    <cellStyle name="常规 2 7 4 2 2" xfId="1421"/>
    <cellStyle name="常规 2 3 2 2 5 3" xfId="1422"/>
    <cellStyle name="常规 2 7 4 2 3" xfId="1423"/>
    <cellStyle name="常规 2 3 2 2 5 4" xfId="1424"/>
    <cellStyle name="常规 2 3 2 3" xfId="1425"/>
    <cellStyle name="常规 2 3 2 3 2" xfId="1426"/>
    <cellStyle name="常规 2 3 2 3 3" xfId="1427"/>
    <cellStyle name="常规 2 3 2 3 4" xfId="1428"/>
    <cellStyle name="常规 2 3 2 3 5" xfId="1429"/>
    <cellStyle name="常规 2 3 2 4" xfId="1430"/>
    <cellStyle name="常规 2 3 2 4 2" xfId="1431"/>
    <cellStyle name="常规 2 3 2 4 2 5" xfId="1432"/>
    <cellStyle name="常规 2 3 2 4 3" xfId="1433"/>
    <cellStyle name="常规 2 3 2 4 3 4" xfId="1434"/>
    <cellStyle name="常规 2 3 2 4 4" xfId="1435"/>
    <cellStyle name="常规 2 3 3 3 2 2" xfId="1436"/>
    <cellStyle name="常规 2 3 2 4 5" xfId="1437"/>
    <cellStyle name="常规 2 3 3 3 2 3" xfId="1438"/>
    <cellStyle name="常规 2 3 2 5" xfId="1439"/>
    <cellStyle name="常规 2 3 2 5 2" xfId="1440"/>
    <cellStyle name="常规 2 3 2 5 3" xfId="1441"/>
    <cellStyle name="常规 2 3 2 5 4" xfId="1442"/>
    <cellStyle name="常规 2 3 3 3 3 2" xfId="1443"/>
    <cellStyle name="常规 2 3 2 5 5" xfId="1444"/>
    <cellStyle name="常规 2 4 2 2 3 2 2" xfId="1445"/>
    <cellStyle name="常规 2 3 3 3 3 3" xfId="1446"/>
    <cellStyle name="常规 2 3 2 6" xfId="1447"/>
    <cellStyle name="常规 2 3 2 6 2" xfId="1448"/>
    <cellStyle name="常规 2 3 2 6 3" xfId="1449"/>
    <cellStyle name="常规 2 3 2 6 4" xfId="1450"/>
    <cellStyle name="常规 2 3 3 3 4 2" xfId="1451"/>
    <cellStyle name="常规 2 3 2 7" xfId="1452"/>
    <cellStyle name="常规 2 3 2 8" xfId="1453"/>
    <cellStyle name="常规 2 3 2 9" xfId="1454"/>
    <cellStyle name="常规 2 3 3 2" xfId="1455"/>
    <cellStyle name="常规 2 3 3 2 2 2" xfId="1456"/>
    <cellStyle name="常规 2 3 3 2 2 2 2" xfId="1457"/>
    <cellStyle name="常规 2 3 3 2 2 2 2 2 2" xfId="1458"/>
    <cellStyle name="常规 2 3 3 2 2 2 2 2 3" xfId="1459"/>
    <cellStyle name="常规 2 3 3 2 2 2 2 2 4" xfId="1460"/>
    <cellStyle name="常规 2 5 3 3 2 5" xfId="1461"/>
    <cellStyle name="常规 2 3 4 2 3 2 2 2" xfId="1462"/>
    <cellStyle name="常规 2 3 3 2 2 2 2 4" xfId="1463"/>
    <cellStyle name="常规 2 3 4 2 3 2 2 3" xfId="1464"/>
    <cellStyle name="常规 2 3 3 2 2 2 2 5" xfId="1465"/>
    <cellStyle name="常规 2 7 2 2" xfId="1466"/>
    <cellStyle name="常规 2 3 3 2 2 2 3" xfId="1467"/>
    <cellStyle name="常规 2 4 3 3 2 2 2" xfId="1468"/>
    <cellStyle name="常规 2 3 3 2 2 2 4" xfId="1469"/>
    <cellStyle name="常规 2 4 3 3 2 2 3" xfId="1470"/>
    <cellStyle name="常规 2 3 3 2 2 2 5" xfId="1471"/>
    <cellStyle name="常规 2 4 3 3 2 2 4" xfId="1472"/>
    <cellStyle name="常规 2 3 3 2 2 2 6" xfId="1473"/>
    <cellStyle name="常规 2 3 3 2 2 3" xfId="1474"/>
    <cellStyle name="常规 2 3 3 2 2 3 2" xfId="1475"/>
    <cellStyle name="常规 2 9 2 4" xfId="1476"/>
    <cellStyle name="常规 2 5 3 4 2 3" xfId="1477"/>
    <cellStyle name="常规 2 3 3 2 2 3 2 2" xfId="1478"/>
    <cellStyle name="常规 2 5 3 4 2 4" xfId="1479"/>
    <cellStyle name="常规 2 3 3 2 2 3 2 3" xfId="1480"/>
    <cellStyle name="常规 2 3 3 2 2 3 2 4" xfId="1481"/>
    <cellStyle name="常规 2 3 3 2 2 3 3" xfId="1482"/>
    <cellStyle name="常规 2 3 3 2 2 3 4" xfId="1483"/>
    <cellStyle name="常规 2 3 3 2 2 3 5" xfId="1484"/>
    <cellStyle name="常规 2 3 3 2 2 4" xfId="1485"/>
    <cellStyle name="常规 2 3 3 2 2 4 2" xfId="1486"/>
    <cellStyle name="常规 2 3 3 2 2 4 3" xfId="1487"/>
    <cellStyle name="常规 2 3 3 2 2 4 4" xfId="1488"/>
    <cellStyle name="常规 2 3 3 2 2 5" xfId="1489"/>
    <cellStyle name="常规 2 3 3 2 2 6" xfId="1490"/>
    <cellStyle name="常规 2 3 3 2 2 7" xfId="1491"/>
    <cellStyle name="常规 2 3 3 2 3 2" xfId="1492"/>
    <cellStyle name="常规 2 3 3 2 3 2 2" xfId="1493"/>
    <cellStyle name="常规 2 3 3 2 3 2 2 4" xfId="1494"/>
    <cellStyle name="常规 2 3 3 2 3 2 3" xfId="1495"/>
    <cellStyle name="常规 2 3 3 2 3 2 4" xfId="1496"/>
    <cellStyle name="常规 2 3 3 2 3 2 5" xfId="1497"/>
    <cellStyle name="常规 2 4 2 2 2 2 2" xfId="1498"/>
    <cellStyle name="常规 2 3 3 2 3 3" xfId="1499"/>
    <cellStyle name="常规 2 4 2 2 2 2 2 2" xfId="1500"/>
    <cellStyle name="常规 2 3 3 2 3 3 2" xfId="1501"/>
    <cellStyle name="常规 2 4 2 2 2 2 2 3" xfId="1502"/>
    <cellStyle name="常规 2 3 3 2 3 3 3" xfId="1503"/>
    <cellStyle name="常规 2 4 2 2 2 2 2 4" xfId="1504"/>
    <cellStyle name="常规 2 3 3 2 3 3 4" xfId="1505"/>
    <cellStyle name="常规 2 4 2 2 2 2 3" xfId="1506"/>
    <cellStyle name="常规 2 3 3 2 3 4" xfId="1507"/>
    <cellStyle name="常规 2 5 2 3 2 2 2" xfId="1508"/>
    <cellStyle name="常规 2 4 2 2 2 2 4" xfId="1509"/>
    <cellStyle name="常规 2 3 3 2 3 5" xfId="1510"/>
    <cellStyle name="常规 2 5 2 3 2 2 3" xfId="1511"/>
    <cellStyle name="常规 2 4 2 2 2 2 5" xfId="1512"/>
    <cellStyle name="常规 2 3 3 2 3 6" xfId="1513"/>
    <cellStyle name="常规 2 3 3 2 4" xfId="1514"/>
    <cellStyle name="常规 2 3 3 2 4 2" xfId="1515"/>
    <cellStyle name="常规 2 3 3 2 4 2 2" xfId="1516"/>
    <cellStyle name="常规 2 3 3 2 4 2 3" xfId="1517"/>
    <cellStyle name="常规 2 3 3 2 4 2 4" xfId="1518"/>
    <cellStyle name="常规 2 4 2 2 2 3 2" xfId="1519"/>
    <cellStyle name="常规 2 3 3 2 4 3" xfId="1520"/>
    <cellStyle name="常规 2 4 2 2 2 3 3" xfId="1521"/>
    <cellStyle name="常规 2 3 3 2 4 4" xfId="1522"/>
    <cellStyle name="常规 2 4 2 2 2 3 4" xfId="1523"/>
    <cellStyle name="常规 2 3 3 2 4 5" xfId="1524"/>
    <cellStyle name="常规 2 3 3 2 5" xfId="1525"/>
    <cellStyle name="常规 2 3 3 2 5 2" xfId="1526"/>
    <cellStyle name="常规 2 3 3 2 5 3" xfId="1527"/>
    <cellStyle name="常规 2 3 3 2 5 4" xfId="1528"/>
    <cellStyle name="常规 2 3 3 3" xfId="1529"/>
    <cellStyle name="常规 2 3 3 3 2 2 2 4" xfId="1530"/>
    <cellStyle name="常规 2 3 3 3 2 2 5" xfId="1531"/>
    <cellStyle name="常规 2 3 3 3 2 3 4" xfId="1532"/>
    <cellStyle name="常规 2 3 3 3 3 2 2 3" xfId="1533"/>
    <cellStyle name="常规 2 3 3 3 3 2 2 4" xfId="1534"/>
    <cellStyle name="常规 2 3 3 3 3 2 4" xfId="1535"/>
    <cellStyle name="常规 2 3 3 3 3 3 3" xfId="1536"/>
    <cellStyle name="常规 2 3 3 3 3 3 4" xfId="1537"/>
    <cellStyle name="常规 2 4 2 2 3 2 3" xfId="1538"/>
    <cellStyle name="常规 2 3 3 3 3 4" xfId="1539"/>
    <cellStyle name="常规 2 3 3 3 4" xfId="1540"/>
    <cellStyle name="常规 2 3 3 3 4 3" xfId="1541"/>
    <cellStyle name="常规 2 3 3 3 4 4" xfId="1542"/>
    <cellStyle name="常规 2 3 3 3 4 5" xfId="1543"/>
    <cellStyle name="常规 2 3 3 3 5" xfId="1544"/>
    <cellStyle name="常规 2 3 3 3 5 2" xfId="1545"/>
    <cellStyle name="常规 2 3 3 3 5 3" xfId="1546"/>
    <cellStyle name="常规 2 3 3 3 5 4" xfId="1547"/>
    <cellStyle name="常规 2 3 3 4" xfId="1548"/>
    <cellStyle name="常规 2 3 3 4 2" xfId="1549"/>
    <cellStyle name="常规 2 3 3 4 2 2" xfId="1550"/>
    <cellStyle name="常规 2 3 3 4 4" xfId="1551"/>
    <cellStyle name="常规 2 3 3 4 2 3" xfId="1552"/>
    <cellStyle name="常规 2 3 3 4 5" xfId="1553"/>
    <cellStyle name="常规 2 3 3 4 3" xfId="1554"/>
    <cellStyle name="常规 2 3 3 4 3 2" xfId="1555"/>
    <cellStyle name="常规 2 3 3 5 4" xfId="1556"/>
    <cellStyle name="常规 2 3 3 4 3 3" xfId="1557"/>
    <cellStyle name="常规 2 3 3 5 5" xfId="1558"/>
    <cellStyle name="常规 2 3 3 4 3 4" xfId="1559"/>
    <cellStyle name="常规 2 3 3 5" xfId="1560"/>
    <cellStyle name="常规 2 3 3 5 2" xfId="1561"/>
    <cellStyle name="常规 2 3 3 5 2 2" xfId="1562"/>
    <cellStyle name="常规 2 3 4 4 4" xfId="1563"/>
    <cellStyle name="常规 2 3 3 5 2 3" xfId="1564"/>
    <cellStyle name="常规 2 3 4 4 5" xfId="1565"/>
    <cellStyle name="常规 2 3 3 5 2 4" xfId="1566"/>
    <cellStyle name="常规 2 3 3 5 3" xfId="1567"/>
    <cellStyle name="常规 2 3 4 2" xfId="1568"/>
    <cellStyle name="常规 2 3 6 2 2 2 2" xfId="1569"/>
    <cellStyle name="常规 2 3 8 2" xfId="1570"/>
    <cellStyle name="常规 2 3 4 2 2 2" xfId="1571"/>
    <cellStyle name="常规 2 3 8 2 2" xfId="1572"/>
    <cellStyle name="常规 2 3 4 2 2 2 2" xfId="1573"/>
    <cellStyle name="常规 2 5 2 3 2 5" xfId="1574"/>
    <cellStyle name="常规 2 3 4 2 2 2 2 2" xfId="1575"/>
    <cellStyle name="常规 2 3 4 2 2 2 2 3" xfId="1576"/>
    <cellStyle name="常规 2 3 4 2 2 2 2 4" xfId="1577"/>
    <cellStyle name="常规 2 3 8 2 3" xfId="1578"/>
    <cellStyle name="常规 2 3 4 2 2 2 3" xfId="1579"/>
    <cellStyle name="常规 2 3 8 2 4" xfId="1580"/>
    <cellStyle name="常规 2 3 4 2 2 2 4" xfId="1581"/>
    <cellStyle name="常规 2 3 4 2 2 2 5" xfId="1582"/>
    <cellStyle name="常规 2 3 8 3" xfId="1583"/>
    <cellStyle name="常规 2 3 4 2 2 3" xfId="1584"/>
    <cellStyle name="常规 2 3 4 2 2 3 2" xfId="1585"/>
    <cellStyle name="常规 2 3 4 2 2 3 3" xfId="1586"/>
    <cellStyle name="常规 2 3 4 2 2 3 4" xfId="1587"/>
    <cellStyle name="常规 2 3 8 4" xfId="1588"/>
    <cellStyle name="常规 2 3 4 2 2 4" xfId="1589"/>
    <cellStyle name="常规 2 3 8 5" xfId="1590"/>
    <cellStyle name="常规 2 3 4 2 2 5" xfId="1591"/>
    <cellStyle name="常规 2 3 4 2 2 6" xfId="1592"/>
    <cellStyle name="常规 2 3 4 2 3 2 2 4" xfId="1593"/>
    <cellStyle name="常规 2 7 2 3" xfId="1594"/>
    <cellStyle name="常规 2 3 4 2 3 3 2" xfId="1595"/>
    <cellStyle name="常规 2 3 4 2 3 3 3" xfId="1596"/>
    <cellStyle name="常规 2 3 4 2 3 3 4" xfId="1597"/>
    <cellStyle name="常规 2 3 4 2 3 6" xfId="1598"/>
    <cellStyle name="常规 2 3 4 2 4" xfId="1599"/>
    <cellStyle name="常规 2 3 4 2 4 2 2" xfId="1600"/>
    <cellStyle name="常规 2 3 4 2 4 2 3" xfId="1601"/>
    <cellStyle name="常规 2 3 4 2 4 2 4" xfId="1602"/>
    <cellStyle name="常规 2 3 4 2 5" xfId="1603"/>
    <cellStyle name="常规 2 3 4 2 5 4" xfId="1604"/>
    <cellStyle name="常规 2 3 4 3" xfId="1605"/>
    <cellStyle name="常规 2 3 6 2 2 2 3" xfId="1606"/>
    <cellStyle name="常规 2 3 4 3 2 2" xfId="1607"/>
    <cellStyle name="常规 2 4 2 4 4" xfId="1608"/>
    <cellStyle name="常规 2 3 4 3 2 3" xfId="1609"/>
    <cellStyle name="常规 2 4 2 4 5" xfId="1610"/>
    <cellStyle name="常规 2 4 9" xfId="1611"/>
    <cellStyle name="常规 2 3 4 3 3" xfId="1612"/>
    <cellStyle name="常规 2 3 4 3 4" xfId="1613"/>
    <cellStyle name="常规 2 3 4 3 5" xfId="1614"/>
    <cellStyle name="常规 2 3 4 3 6" xfId="1615"/>
    <cellStyle name="常规 2 3 4 4" xfId="1616"/>
    <cellStyle name="常规 2 3 6 2 2 2 4" xfId="1617"/>
    <cellStyle name="常规 2 5 8" xfId="1618"/>
    <cellStyle name="常规 2 3 4 4 2" xfId="1619"/>
    <cellStyle name="常规 2 3 4 4 2 2" xfId="1620"/>
    <cellStyle name="常规 2 4 3 4 4" xfId="1621"/>
    <cellStyle name="常规 2 3 4 4 2 3" xfId="1622"/>
    <cellStyle name="常规 2 4 3 4 5" xfId="1623"/>
    <cellStyle name="常规 2 5 9" xfId="1624"/>
    <cellStyle name="常规 2 3 4 4 3" xfId="1625"/>
    <cellStyle name="常规 2 3 4 5" xfId="1626"/>
    <cellStyle name="常规 2 3 5 2 3" xfId="1627"/>
    <cellStyle name="常规 2 3 5 2 4" xfId="1628"/>
    <cellStyle name="常规 2 3 5 2 5" xfId="1629"/>
    <cellStyle name="常规 2 3 5 2 6" xfId="1630"/>
    <cellStyle name="常规 2 3 5 3 2" xfId="1631"/>
    <cellStyle name="常规 2 3 5 3 3" xfId="1632"/>
    <cellStyle name="常规 2 3 5 3 4" xfId="1633"/>
    <cellStyle name="常规 2 3 5 4" xfId="1634"/>
    <cellStyle name="常规 2 3 5 4 2" xfId="1635"/>
    <cellStyle name="常规 2 3 5 4 3" xfId="1636"/>
    <cellStyle name="常规 2 3 5 5" xfId="1637"/>
    <cellStyle name="常规 2 3 5 5 2" xfId="1638"/>
    <cellStyle name="常规 2 3 6 2 2" xfId="1639"/>
    <cellStyle name="常规 2 3 6 2 3" xfId="1640"/>
    <cellStyle name="常规 2 3 6 2 4" xfId="1641"/>
    <cellStyle name="常规 2 3 6 2 5" xfId="1642"/>
    <cellStyle name="常规 2 3 6 2 6" xfId="1643"/>
    <cellStyle name="常规 2 3 6 3 2" xfId="1644"/>
    <cellStyle name="常规 2 3 6 3 2 2" xfId="1645"/>
    <cellStyle name="常规 2 3 6 3 2 2 3" xfId="1646"/>
    <cellStyle name="常规 2 3 6 3 2 2 4" xfId="1647"/>
    <cellStyle name="常规 2 3 6 3 2 3" xfId="1648"/>
    <cellStyle name="常规 2 3 6 3 3" xfId="1649"/>
    <cellStyle name="常规 2 3 6 3 3 4" xfId="1650"/>
    <cellStyle name="常规 2 3 6 3 4" xfId="1651"/>
    <cellStyle name="常规 2 3 6 3 5" xfId="1652"/>
    <cellStyle name="常规 2 3 6 3 6" xfId="1653"/>
    <cellStyle name="常规 2 3 6 4 2 4" xfId="1654"/>
    <cellStyle name="常规 2 3 6 4 4" xfId="1655"/>
    <cellStyle name="常规 2 3 6 4 5" xfId="1656"/>
    <cellStyle name="常规 2 3 6 5" xfId="1657"/>
    <cellStyle name="常规 2 3 7 2 2" xfId="1658"/>
    <cellStyle name="常规 2 3 7 2 2 4" xfId="1659"/>
    <cellStyle name="常规 2 3 7 2 3" xfId="1660"/>
    <cellStyle name="常规 2 3 7 2 4" xfId="1661"/>
    <cellStyle name="常规 2 3 7 2 5" xfId="1662"/>
    <cellStyle name="常规 2 3 7 3" xfId="1663"/>
    <cellStyle name="常规 2 3 7 3 2" xfId="1664"/>
    <cellStyle name="常规 2 3 7 3 3" xfId="1665"/>
    <cellStyle name="常规 2 3 7 3 4" xfId="1666"/>
    <cellStyle name="常规 2 3 7 4" xfId="1667"/>
    <cellStyle name="常规 2 3 7 5" xfId="1668"/>
    <cellStyle name="常规 2 3 7 6" xfId="1669"/>
    <cellStyle name="常规 2 4" xfId="1670"/>
    <cellStyle name="常规 2 4 2 2 2 3" xfId="1671"/>
    <cellStyle name="常规 2 4 2 2 2 4" xfId="1672"/>
    <cellStyle name="常规 2 4 2 2 2 5" xfId="1673"/>
    <cellStyle name="常规 2 4 2 2 2 6" xfId="1674"/>
    <cellStyle name="常规 2 4 2 2 3 2" xfId="1675"/>
    <cellStyle name="常规 2 4 2 2 3 3" xfId="1676"/>
    <cellStyle name="常规 2 4 2 2 3 4" xfId="1677"/>
    <cellStyle name="常规 2 5 3 2 2 2 2" xfId="1678"/>
    <cellStyle name="常规 2 4 2 2 3 5" xfId="1679"/>
    <cellStyle name="常规 2 4 2 2 4 2" xfId="1680"/>
    <cellStyle name="常规 2 4 2 2 4 3" xfId="1681"/>
    <cellStyle name="常规 2 4 2 2 4 4" xfId="1682"/>
    <cellStyle name="常规 2 4 2 2 5" xfId="1683"/>
    <cellStyle name="常规 2 4 6 3" xfId="1684"/>
    <cellStyle name="常规 2 4 2 3 2" xfId="1685"/>
    <cellStyle name="常规 2 4 2 3 2 2" xfId="1686"/>
    <cellStyle name="常规 2 4 2 3 2 3" xfId="1687"/>
    <cellStyle name="常规 2 4 2 3 2 4" xfId="1688"/>
    <cellStyle name="常规 2 4 2 3 2 5" xfId="1689"/>
    <cellStyle name="常规 2 4 2 3 3" xfId="1690"/>
    <cellStyle name="常规 2 4 2 3 3 2" xfId="1691"/>
    <cellStyle name="常规 2 4 2 3 3 3" xfId="1692"/>
    <cellStyle name="常规 2 4 2 3 3 4" xfId="1693"/>
    <cellStyle name="常规 2 4 2 3 4" xfId="1694"/>
    <cellStyle name="常规 2 4 2 3 5" xfId="1695"/>
    <cellStyle name="常规 2 4 2 4 2" xfId="1696"/>
    <cellStyle name="常规 2 4 2 4 2 2" xfId="1697"/>
    <cellStyle name="常规 2 4 2 4 2 3" xfId="1698"/>
    <cellStyle name="常规 2 4 2 4 2 4" xfId="1699"/>
    <cellStyle name="常规 2 4 2 4 3" xfId="1700"/>
    <cellStyle name="常规 2 4 2 5 2" xfId="1701"/>
    <cellStyle name="常规 2 4 2 6" xfId="1702"/>
    <cellStyle name="常规 2 4 2 7" xfId="1703"/>
    <cellStyle name="常规 2 4 2 8" xfId="1704"/>
    <cellStyle name="常规 2 4 3 2 2 2" xfId="1705"/>
    <cellStyle name="常规 2 4 3 2 3 3" xfId="1706"/>
    <cellStyle name="常规 2 4 3 2 2 2 2" xfId="1707"/>
    <cellStyle name="常规 2 4 3 2 3 4" xfId="1708"/>
    <cellStyle name="常规 2 4 3 2 2 2 3" xfId="1709"/>
    <cellStyle name="常规 2 5 3 3 2 2 2" xfId="1710"/>
    <cellStyle name="常规 2 4 3 2 2 2 4" xfId="1711"/>
    <cellStyle name="常规 2 4 3 2 2 3" xfId="1712"/>
    <cellStyle name="常规 2 4 3 2 3" xfId="1713"/>
    <cellStyle name="常规 2 4 3 2 3 2" xfId="1714"/>
    <cellStyle name="常规 2 4 3 2 4" xfId="1715"/>
    <cellStyle name="常规 2 5 6 2" xfId="1716"/>
    <cellStyle name="常规 2 4 3 2 5" xfId="1717"/>
    <cellStyle name="常规 2 5 6 3" xfId="1718"/>
    <cellStyle name="常规 2 4 3 3 2" xfId="1719"/>
    <cellStyle name="常规 2 4 3 3 3" xfId="1720"/>
    <cellStyle name="常规 2 4 3 3 3 2" xfId="1721"/>
    <cellStyle name="常规 2 4 3 3 3 3" xfId="1722"/>
    <cellStyle name="常规 2 4 3 3 3 4" xfId="1723"/>
    <cellStyle name="常规 2 4 3 3 4" xfId="1724"/>
    <cellStyle name="常规 2 4 3 3 5" xfId="1725"/>
    <cellStyle name="常规 2 4 3 4 2" xfId="1726"/>
    <cellStyle name="常规 2 4 3 4 2 2" xfId="1727"/>
    <cellStyle name="常规 2 4 3 4 2 3" xfId="1728"/>
    <cellStyle name="常规 2 4 3 4 2 4" xfId="1729"/>
    <cellStyle name="常规 2 4 3 4 3" xfId="1730"/>
    <cellStyle name="常规 2 4 4 2" xfId="1731"/>
    <cellStyle name="常规 2 4 4 2 2" xfId="1732"/>
    <cellStyle name="常规 2 4 4 2 2 2" xfId="1733"/>
    <cellStyle name="常规 2 4 4 2 2 3" xfId="1734"/>
    <cellStyle name="常规 2 4 4 2 2 4" xfId="1735"/>
    <cellStyle name="常规 2 4 4 2 3" xfId="1736"/>
    <cellStyle name="常规 2 4 4 2 4" xfId="1737"/>
    <cellStyle name="常规 2 4 4 2 5" xfId="1738"/>
    <cellStyle name="常规 2 4 4 3" xfId="1739"/>
    <cellStyle name="常规 2 4 4 3 2" xfId="1740"/>
    <cellStyle name="常规 2 4 4 3 3" xfId="1741"/>
    <cellStyle name="常规 2 4 4 3 4" xfId="1742"/>
    <cellStyle name="常规 2 4 4 4" xfId="1743"/>
    <cellStyle name="常规 2 4 5 2" xfId="1744"/>
    <cellStyle name="常规 2 4 5 2 3" xfId="1745"/>
    <cellStyle name="常规 2 4 5 2 4" xfId="1746"/>
    <cellStyle name="常规 2 4 5 3" xfId="1747"/>
    <cellStyle name="常规 2 5" xfId="1748"/>
    <cellStyle name="常规 2 5 2 2 2 2" xfId="1749"/>
    <cellStyle name="常规 2 5 2 2 2 2 2 2" xfId="1750"/>
    <cellStyle name="常规 2 5 2 2 2 2 2 3" xfId="1751"/>
    <cellStyle name="常规 2 5 2 2 2 2 2 4" xfId="1752"/>
    <cellStyle name="常规 2 5 2 2 2 2 4" xfId="1753"/>
    <cellStyle name="常规 2 5 2 2 2 2 5" xfId="1754"/>
    <cellStyle name="常规 2 5 2 2 2 3" xfId="1755"/>
    <cellStyle name="常规 2 5 2 2 2 3 3" xfId="1756"/>
    <cellStyle name="常规 2 5 2 2 3" xfId="1757"/>
    <cellStyle name="常规 2 5 2 2 3 2" xfId="1758"/>
    <cellStyle name="常规 2 5 2 2 3 2 4" xfId="1759"/>
    <cellStyle name="常规 2 5 2 2 3 3" xfId="1760"/>
    <cellStyle name="常规 2 5 2 2 3 4" xfId="1761"/>
    <cellStyle name="常规 2 5 2 2 3 5" xfId="1762"/>
    <cellStyle name="常规 2 5 2 2 4" xfId="1763"/>
    <cellStyle name="常规 2 5 2 2 4 2" xfId="1764"/>
    <cellStyle name="常规 2 5 2 2 4 3" xfId="1765"/>
    <cellStyle name="常规 2 5 2 2 4 4" xfId="1766"/>
    <cellStyle name="常规 2 5 2 2 5" xfId="1767"/>
    <cellStyle name="常规 2 5 2 3 2" xfId="1768"/>
    <cellStyle name="常规 2 5 2 3 2 2" xfId="1769"/>
    <cellStyle name="常规 2 5 2 3 2 2 4" xfId="1770"/>
    <cellStyle name="常规 2 5 2 3 2 3" xfId="1771"/>
    <cellStyle name="常规 2 5 2 3 2 4" xfId="1772"/>
    <cellStyle name="常规 2 5 2 4 2" xfId="1773"/>
    <cellStyle name="常规 2 5 2 4 2 2" xfId="1774"/>
    <cellStyle name="常规 2 5 2 4 2 3" xfId="1775"/>
    <cellStyle name="常规 2 5 2 4 2 4" xfId="1776"/>
    <cellStyle name="常规 2 6 2 2 2" xfId="1777"/>
    <cellStyle name="常规 2 5 2 5" xfId="1778"/>
    <cellStyle name="常规 2 6 2 2 3" xfId="1779"/>
    <cellStyle name="常规 2 5 2 6" xfId="1780"/>
    <cellStyle name="常规 2 6 2 2 4" xfId="1781"/>
    <cellStyle name="常规 2 5 2 7" xfId="1782"/>
    <cellStyle name="常规 2 6 2 2 5" xfId="1783"/>
    <cellStyle name="常规 2 5 2 8" xfId="1784"/>
    <cellStyle name="常规 2 5 3 2" xfId="1785"/>
    <cellStyle name="常规 2 5 3 2 2" xfId="1786"/>
    <cellStyle name="常规 2 5 3 2 2 2" xfId="1787"/>
    <cellStyle name="常规 2 5 3 2 2 2 3" xfId="1788"/>
    <cellStyle name="常规 2 5 3 2 2 2 4" xfId="1789"/>
    <cellStyle name="常规 2 5 3 2 2 3" xfId="1790"/>
    <cellStyle name="常规 2 5 3 2 3" xfId="1791"/>
    <cellStyle name="常规 2 5 3 2 3 4" xfId="1792"/>
    <cellStyle name="常规 2 5 3 2 4" xfId="1793"/>
    <cellStyle name="常规 2 5 3 2 5" xfId="1794"/>
    <cellStyle name="常规 2 5 3 3" xfId="1795"/>
    <cellStyle name="常规 2 5 3 3 2" xfId="1796"/>
    <cellStyle name="常规 2 5 3 3 2 2 3" xfId="1797"/>
    <cellStyle name="常规 2 5 3 3 2 2 4" xfId="1798"/>
    <cellStyle name="常规 2 5 3 4" xfId="1799"/>
    <cellStyle name="常规 2 5 3 4 2" xfId="1800"/>
    <cellStyle name="常规 2 5 3 4 2 2" xfId="1801"/>
    <cellStyle name="常规 2 6 2 3 2" xfId="1802"/>
    <cellStyle name="常规 2 5 3 5" xfId="1803"/>
    <cellStyle name="常规 2 5 4 2" xfId="1804"/>
    <cellStyle name="常规 2 5 4 2 2" xfId="1805"/>
    <cellStyle name="常规 2 5 4 2 2 2" xfId="1806"/>
    <cellStyle name="常规 2 5 4 2 2 3" xfId="1807"/>
    <cellStyle name="常规 2 5 4 2 2 4" xfId="1808"/>
    <cellStyle name="常规 2 5 4 2 3" xfId="1809"/>
    <cellStyle name="常规 2 5 4 2 4" xfId="1810"/>
    <cellStyle name="常规 2 5 4 2 5" xfId="1811"/>
    <cellStyle name="常规 2 5 4 3" xfId="1812"/>
    <cellStyle name="常规 2 5 4 3 2" xfId="1813"/>
    <cellStyle name="常规 2 5 4 4" xfId="1814"/>
    <cellStyle name="常规 2 5 4 5" xfId="1815"/>
    <cellStyle name="常规 2 5 4 6" xfId="1816"/>
    <cellStyle name="常规 2 5 5 2" xfId="1817"/>
    <cellStyle name="常规 2 5 5 2 2" xfId="1818"/>
    <cellStyle name="常规 2 5 5 2 3" xfId="1819"/>
    <cellStyle name="常规 2 5 5 2 4" xfId="1820"/>
    <cellStyle name="常规 2 5 5 3" xfId="1821"/>
    <cellStyle name="常规 2 5 6" xfId="1822"/>
    <cellStyle name="常规 2 5 7" xfId="1823"/>
    <cellStyle name="常规 2 6" xfId="1824"/>
    <cellStyle name="常规 2 6 2 4" xfId="1825"/>
    <cellStyle name="常规 2 6 3 2 2" xfId="1826"/>
    <cellStyle name="常规 2 6 2 5" xfId="1827"/>
    <cellStyle name="常规 2 6 3 2 3" xfId="1828"/>
    <cellStyle name="常规 2 6 2 6" xfId="1829"/>
    <cellStyle name="常规 2 6 3 2" xfId="1830"/>
    <cellStyle name="常规 2 6 3 3" xfId="1831"/>
    <cellStyle name="常规 2 6 3 5" xfId="1832"/>
    <cellStyle name="常规 2 6 3 3 2" xfId="1833"/>
    <cellStyle name="常规 2 6 3 4" xfId="1834"/>
    <cellStyle name="常规 2 6 4 2" xfId="1835"/>
    <cellStyle name="常规 2 7 2 5" xfId="1836"/>
    <cellStyle name="常规 2 6 4 2 2" xfId="1837"/>
    <cellStyle name="常规 2 7 2 6" xfId="1838"/>
    <cellStyle name="常规 2 6 4 2 3" xfId="1839"/>
    <cellStyle name="常规 2 6 4 2 4" xfId="1840"/>
    <cellStyle name="常规 2 6 4 3" xfId="1841"/>
    <cellStyle name="常规 2 6 4 4" xfId="1842"/>
    <cellStyle name="常规 2 6 4 5" xfId="1843"/>
    <cellStyle name="常规 2 6 5" xfId="1844"/>
    <cellStyle name="常规 2 6 5 2" xfId="1845"/>
    <cellStyle name="常规 2 6 5 3" xfId="1846"/>
    <cellStyle name="常规 2 6 6" xfId="1847"/>
    <cellStyle name="常规 2 6 7" xfId="1848"/>
    <cellStyle name="常规 2 7" xfId="1849"/>
    <cellStyle name="常规 2 7 2 2 2" xfId="1850"/>
    <cellStyle name="常规 2 7 2 2 3" xfId="1851"/>
    <cellStyle name="常规 2 7 2 2 4" xfId="1852"/>
    <cellStyle name="常规 2 7 2 2 5" xfId="1853"/>
    <cellStyle name="常规 2 7 2 3 2" xfId="1854"/>
    <cellStyle name="常规 2 7 2 4" xfId="1855"/>
    <cellStyle name="常规 2 7 3 2" xfId="1856"/>
    <cellStyle name="常规 2 7 3 2 2" xfId="1857"/>
    <cellStyle name="常规 2 7 3 2 3" xfId="1858"/>
    <cellStyle name="常规 2 7 3 3" xfId="1859"/>
    <cellStyle name="常规 2 7 3 4" xfId="1860"/>
    <cellStyle name="常规 2 7 3 5" xfId="1861"/>
    <cellStyle name="常规 2 7 4" xfId="1862"/>
    <cellStyle name="常规 2 7 4 2" xfId="1863"/>
    <cellStyle name="常规 2 7 4 2 4" xfId="1864"/>
    <cellStyle name="常规 2 7 4 3" xfId="1865"/>
    <cellStyle name="常规 2 7 4 4" xfId="1866"/>
    <cellStyle name="常规 2 7 4 5" xfId="1867"/>
    <cellStyle name="常规 2 7 5" xfId="1868"/>
    <cellStyle name="常规 2 7 5 2" xfId="1869"/>
    <cellStyle name="常规 2 7 5 3" xfId="1870"/>
    <cellStyle name="常规 2 7 6" xfId="1871"/>
    <cellStyle name="常规 2 7 7" xfId="1872"/>
    <cellStyle name="常规 2 8 2 2" xfId="1873"/>
    <cellStyle name="常规 2 8 2 2 2" xfId="1874"/>
    <cellStyle name="常规 2 8 2 2 3" xfId="1875"/>
    <cellStyle name="常规 2 8 2 2 4" xfId="1876"/>
    <cellStyle name="常规 2 8 2 3" xfId="1877"/>
    <cellStyle name="常规 2 8 2 4" xfId="1878"/>
    <cellStyle name="常规 2 8 2 5" xfId="1879"/>
    <cellStyle name="常规 2 8 3 2" xfId="1880"/>
    <cellStyle name="常规 2 8 3 3" xfId="1881"/>
    <cellStyle name="常规 2 8 3 4" xfId="1882"/>
    <cellStyle name="常规 2 8 5" xfId="1883"/>
    <cellStyle name="常规 2 8 6" xfId="1884"/>
    <cellStyle name="常规 2 9 2" xfId="1885"/>
    <cellStyle name="常规 2 9 2 2" xfId="1886"/>
    <cellStyle name="常规 2 9 2 3" xfId="1887"/>
    <cellStyle name="常规 2 9 3" xfId="1888"/>
    <cellStyle name="常规 2 9 4" xfId="1889"/>
    <cellStyle name="常规 2 9 5" xfId="1890"/>
    <cellStyle name="常规 3" xfId="1891"/>
    <cellStyle name="常规 4" xfId="1892"/>
    <cellStyle name="常规 5" xfId="1893"/>
    <cellStyle name="常规 8" xfId="1894"/>
    <cellStyle name="常规 9" xfId="18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0"/>
  <sheetViews>
    <sheetView zoomScaleSheetLayoutView="100" workbookViewId="0" topLeftCell="A1">
      <selection activeCell="E10" sqref="E10"/>
    </sheetView>
  </sheetViews>
  <sheetFormatPr defaultColWidth="9.140625" defaultRowHeight="12.75"/>
  <cols>
    <col min="1" max="1" width="5.57421875" style="54" customWidth="1"/>
    <col min="2" max="2" width="20.57421875" style="54" customWidth="1"/>
    <col min="3" max="3" width="28.7109375" style="54" customWidth="1"/>
    <col min="4" max="4" width="37.7109375" style="54" customWidth="1"/>
    <col min="5" max="5" width="35.00390625" style="54" customWidth="1"/>
    <col min="6" max="6" width="9.140625" style="54" customWidth="1"/>
    <col min="7" max="7" width="9.57421875" style="54" bestFit="1" customWidth="1"/>
    <col min="8" max="16384" width="9.140625" style="54" customWidth="1"/>
  </cols>
  <sheetData>
    <row r="1" spans="1:5" s="54" customFormat="1" ht="49.5" customHeight="1">
      <c r="A1" s="58" t="s">
        <v>0</v>
      </c>
      <c r="B1" s="58"/>
      <c r="C1" s="58"/>
      <c r="D1" s="58"/>
      <c r="E1" s="58"/>
    </row>
    <row r="2" spans="1:5" s="55" customFormat="1" ht="27.75" customHeight="1">
      <c r="A2" s="59" t="s">
        <v>1</v>
      </c>
      <c r="B2" s="59"/>
      <c r="C2" s="59"/>
      <c r="D2" s="59"/>
      <c r="E2" s="59"/>
    </row>
    <row r="3" spans="1:5" s="56" customFormat="1" ht="45" customHeight="1">
      <c r="A3" s="60" t="s">
        <v>2</v>
      </c>
      <c r="B3" s="61" t="s">
        <v>3</v>
      </c>
      <c r="C3" s="61" t="s">
        <v>4</v>
      </c>
      <c r="D3" s="61" t="s">
        <v>5</v>
      </c>
      <c r="E3" s="62" t="s">
        <v>6</v>
      </c>
    </row>
    <row r="4" spans="1:5" s="57" customFormat="1" ht="45" customHeight="1">
      <c r="A4" s="63">
        <v>1</v>
      </c>
      <c r="B4" s="64">
        <v>100</v>
      </c>
      <c r="C4" s="64" t="s">
        <v>7</v>
      </c>
      <c r="D4" s="64">
        <f>'日常保养'!H4</f>
        <v>85545</v>
      </c>
      <c r="E4" s="65">
        <f>'日常保养'!J4</f>
        <v>85545</v>
      </c>
    </row>
    <row r="5" spans="1:5" s="57" customFormat="1" ht="45" customHeight="1">
      <c r="A5" s="63">
        <v>2</v>
      </c>
      <c r="B5" s="64">
        <v>200</v>
      </c>
      <c r="C5" s="64" t="s">
        <v>8</v>
      </c>
      <c r="D5" s="64">
        <f>'日常保养'!H11</f>
        <v>216000</v>
      </c>
      <c r="E5" s="65">
        <f>'日常保养'!J11</f>
        <v>216000</v>
      </c>
    </row>
    <row r="6" spans="1:5" s="57" customFormat="1" ht="45" customHeight="1">
      <c r="A6" s="63">
        <v>3</v>
      </c>
      <c r="B6" s="64">
        <v>300</v>
      </c>
      <c r="C6" s="64" t="s">
        <v>9</v>
      </c>
      <c r="D6" s="64">
        <f>'日常保养'!H14</f>
        <v>1086612</v>
      </c>
      <c r="E6" s="65">
        <f>'日常保养'!J14</f>
        <v>1086612</v>
      </c>
    </row>
    <row r="7" spans="1:5" s="57" customFormat="1" ht="45" customHeight="1">
      <c r="A7" s="63">
        <v>4</v>
      </c>
      <c r="B7" s="64">
        <v>400</v>
      </c>
      <c r="C7" s="64" t="s">
        <v>10</v>
      </c>
      <c r="D7" s="64">
        <f>'日常保养'!H18</f>
        <v>102150</v>
      </c>
      <c r="E7" s="65">
        <f>'日常保养'!J18</f>
        <v>102150</v>
      </c>
    </row>
    <row r="8" spans="1:5" s="57" customFormat="1" ht="45" customHeight="1">
      <c r="A8" s="63">
        <v>5</v>
      </c>
      <c r="B8" s="64">
        <v>700</v>
      </c>
      <c r="C8" s="64" t="s">
        <v>11</v>
      </c>
      <c r="D8" s="64">
        <f>'日常保养'!H24</f>
        <v>231108</v>
      </c>
      <c r="E8" s="65">
        <f>'日常保养'!J24</f>
        <v>231108</v>
      </c>
    </row>
    <row r="9" spans="1:5" s="57" customFormat="1" ht="45" customHeight="1">
      <c r="A9" s="63">
        <v>6</v>
      </c>
      <c r="B9" s="64">
        <v>900</v>
      </c>
      <c r="C9" s="64" t="s">
        <v>12</v>
      </c>
      <c r="D9" s="64">
        <f>'日常保养'!H54</f>
        <v>42909</v>
      </c>
      <c r="E9" s="65">
        <f>'日常保养'!J54</f>
        <v>42909</v>
      </c>
    </row>
    <row r="10" spans="1:5" s="57" customFormat="1" ht="42" customHeight="1">
      <c r="A10" s="66">
        <v>7</v>
      </c>
      <c r="B10" s="67" t="s">
        <v>13</v>
      </c>
      <c r="C10" s="68"/>
      <c r="D10" s="69">
        <f>SUM(D4:D9)</f>
        <v>1764324</v>
      </c>
      <c r="E10" s="70">
        <f>'日常保养'!J67</f>
        <v>1764324</v>
      </c>
    </row>
  </sheetData>
  <sheetProtection password="E54C" sheet="1" objects="1"/>
  <mergeCells count="3">
    <mergeCell ref="A1:E1"/>
    <mergeCell ref="A2:E2"/>
    <mergeCell ref="B10:C10"/>
  </mergeCell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M140"/>
  <sheetViews>
    <sheetView tabSelected="1" zoomScaleSheetLayoutView="100" workbookViewId="0" topLeftCell="A56">
      <selection activeCell="J67" sqref="J67"/>
    </sheetView>
  </sheetViews>
  <sheetFormatPr defaultColWidth="9.140625" defaultRowHeight="12.75"/>
  <cols>
    <col min="1" max="1" width="7.00390625" style="1" customWidth="1"/>
    <col min="2" max="2" width="17.7109375" style="5" customWidth="1"/>
    <col min="3" max="3" width="6.140625" style="1" customWidth="1"/>
    <col min="4" max="4" width="27.421875" style="1" customWidth="1"/>
    <col min="5" max="5" width="32.8515625" style="1" customWidth="1"/>
    <col min="6" max="6" width="8.00390625" style="6" customWidth="1"/>
    <col min="7" max="7" width="10.57421875" style="6" bestFit="1" customWidth="1"/>
    <col min="8" max="9" width="10.00390625" style="1" customWidth="1"/>
    <col min="10" max="10" width="15.00390625" style="1" customWidth="1"/>
    <col min="11" max="11" width="13.140625" style="7" customWidth="1"/>
    <col min="12" max="12" width="9.140625" style="1" customWidth="1"/>
    <col min="13" max="13" width="9.140625" style="1" hidden="1" customWidth="1"/>
    <col min="14" max="16384" width="9.140625" style="1" customWidth="1"/>
  </cols>
  <sheetData>
    <row r="1" spans="1:11" s="1" customFormat="1" ht="39" customHeight="1">
      <c r="A1" s="8" t="s">
        <v>14</v>
      </c>
      <c r="B1" s="8"/>
      <c r="C1" s="8"/>
      <c r="D1" s="8"/>
      <c r="E1" s="8"/>
      <c r="F1" s="8"/>
      <c r="G1" s="8"/>
      <c r="H1" s="8"/>
      <c r="I1" s="8"/>
      <c r="J1" s="8"/>
      <c r="K1" s="48"/>
    </row>
    <row r="2" spans="1:11" s="1" customFormat="1" ht="18" customHeight="1">
      <c r="A2" s="9" t="s">
        <v>15</v>
      </c>
      <c r="B2" s="9" t="s">
        <v>16</v>
      </c>
      <c r="C2" s="10"/>
      <c r="D2" s="10"/>
      <c r="E2" s="10"/>
      <c r="F2" s="6"/>
      <c r="G2" s="6"/>
      <c r="K2" s="7"/>
    </row>
    <row r="3" spans="1:11" s="1" customFormat="1" ht="30" customHeight="1">
      <c r="A3" s="11" t="s">
        <v>17</v>
      </c>
      <c r="B3" s="12" t="s">
        <v>18</v>
      </c>
      <c r="C3" s="12" t="s">
        <v>19</v>
      </c>
      <c r="D3" s="12" t="s">
        <v>20</v>
      </c>
      <c r="E3" s="13" t="s">
        <v>21</v>
      </c>
      <c r="F3" s="14" t="s">
        <v>22</v>
      </c>
      <c r="G3" s="14" t="s">
        <v>23</v>
      </c>
      <c r="H3" s="15" t="s">
        <v>24</v>
      </c>
      <c r="I3" s="14" t="s">
        <v>25</v>
      </c>
      <c r="J3" s="15" t="s">
        <v>26</v>
      </c>
      <c r="K3" s="15" t="s">
        <v>27</v>
      </c>
    </row>
    <row r="4" spans="1:11" s="1" customFormat="1" ht="24" customHeight="1">
      <c r="A4" s="16"/>
      <c r="B4" s="17" t="s">
        <v>28</v>
      </c>
      <c r="C4" s="16"/>
      <c r="D4" s="18"/>
      <c r="E4" s="19"/>
      <c r="F4" s="20"/>
      <c r="G4" s="21"/>
      <c r="H4" s="22">
        <f>H7+H9+H10</f>
        <v>85545</v>
      </c>
      <c r="I4" s="49"/>
      <c r="J4" s="49">
        <f>SUM(J7:J10)</f>
        <v>85545</v>
      </c>
      <c r="K4" s="22"/>
    </row>
    <row r="5" spans="1:11" s="1" customFormat="1" ht="30" customHeight="1">
      <c r="A5" s="23">
        <v>102</v>
      </c>
      <c r="B5" s="16" t="s">
        <v>29</v>
      </c>
      <c r="C5" s="16"/>
      <c r="D5" s="16"/>
      <c r="E5" s="24"/>
      <c r="F5" s="20"/>
      <c r="G5" s="20"/>
      <c r="H5" s="21"/>
      <c r="I5" s="21"/>
      <c r="J5" s="21"/>
      <c r="K5" s="21"/>
    </row>
    <row r="6" spans="1:11" s="1" customFormat="1" ht="30" customHeight="1">
      <c r="A6" s="23" t="s">
        <v>30</v>
      </c>
      <c r="B6" s="16" t="s">
        <v>31</v>
      </c>
      <c r="C6" s="16"/>
      <c r="D6" s="16"/>
      <c r="E6" s="24"/>
      <c r="F6" s="20"/>
      <c r="G6" s="20"/>
      <c r="H6" s="21"/>
      <c r="I6" s="21"/>
      <c r="J6" s="21"/>
      <c r="K6" s="21"/>
    </row>
    <row r="7" spans="1:13" s="1" customFormat="1" ht="57" customHeight="1">
      <c r="A7" s="25" t="s">
        <v>32</v>
      </c>
      <c r="B7" s="16" t="s">
        <v>33</v>
      </c>
      <c r="C7" s="16" t="s">
        <v>34</v>
      </c>
      <c r="D7" s="16" t="s">
        <v>35</v>
      </c>
      <c r="E7" s="24" t="s">
        <v>36</v>
      </c>
      <c r="F7" s="20">
        <v>1</v>
      </c>
      <c r="G7" s="20">
        <f>ROUND(H66*2.5%,0)</f>
        <v>41969</v>
      </c>
      <c r="H7" s="21">
        <f>G7*F7</f>
        <v>41969</v>
      </c>
      <c r="I7" s="21">
        <f>J7/F7</f>
        <v>41969</v>
      </c>
      <c r="J7" s="21">
        <f>J66*0.025</f>
        <v>41969</v>
      </c>
      <c r="K7" s="21" t="s">
        <v>37</v>
      </c>
      <c r="M7" s="20">
        <f>F7*G7</f>
        <v>41969</v>
      </c>
    </row>
    <row r="8" spans="1:13" s="1" customFormat="1" ht="30" customHeight="1">
      <c r="A8" s="25" t="s">
        <v>38</v>
      </c>
      <c r="B8" s="16" t="s">
        <v>39</v>
      </c>
      <c r="C8" s="16"/>
      <c r="D8" s="16"/>
      <c r="E8" s="24"/>
      <c r="F8" s="20"/>
      <c r="G8" s="20"/>
      <c r="H8" s="21"/>
      <c r="I8" s="21"/>
      <c r="J8" s="21"/>
      <c r="K8" s="21"/>
      <c r="M8" s="20"/>
    </row>
    <row r="9" spans="1:13" s="1" customFormat="1" ht="48" customHeight="1">
      <c r="A9" s="25" t="s">
        <v>40</v>
      </c>
      <c r="B9" s="16" t="s">
        <v>39</v>
      </c>
      <c r="C9" s="16" t="s">
        <v>34</v>
      </c>
      <c r="D9" s="16" t="s">
        <v>35</v>
      </c>
      <c r="E9" s="24" t="s">
        <v>41</v>
      </c>
      <c r="F9" s="20">
        <v>1</v>
      </c>
      <c r="G9" s="20">
        <v>10000</v>
      </c>
      <c r="H9" s="21">
        <f>G9*F9</f>
        <v>10000</v>
      </c>
      <c r="I9" s="21">
        <f>J9/F9</f>
        <v>10000</v>
      </c>
      <c r="J9" s="21">
        <v>10000</v>
      </c>
      <c r="K9" s="21"/>
      <c r="M9" s="20">
        <f aca="true" t="shared" si="0" ref="M8:M39">F9*G9</f>
        <v>10000</v>
      </c>
    </row>
    <row r="10" spans="1:13" s="1" customFormat="1" ht="48" customHeight="1">
      <c r="A10" s="23">
        <v>105</v>
      </c>
      <c r="B10" s="16" t="s">
        <v>42</v>
      </c>
      <c r="C10" s="16" t="s">
        <v>34</v>
      </c>
      <c r="D10" s="16" t="s">
        <v>35</v>
      </c>
      <c r="E10" s="24" t="s">
        <v>43</v>
      </c>
      <c r="F10" s="20">
        <v>1</v>
      </c>
      <c r="G10" s="20">
        <f>ROUND(H66*2%,0)</f>
        <v>33576</v>
      </c>
      <c r="H10" s="21">
        <f>G10*F10</f>
        <v>33576</v>
      </c>
      <c r="I10" s="21">
        <f>J10/F10</f>
        <v>33576</v>
      </c>
      <c r="J10" s="21">
        <f>J66*0.02</f>
        <v>33576</v>
      </c>
      <c r="K10" s="21" t="s">
        <v>44</v>
      </c>
      <c r="M10" s="20">
        <f t="shared" si="0"/>
        <v>33576</v>
      </c>
    </row>
    <row r="11" spans="1:13" s="1" customFormat="1" ht="24" customHeight="1">
      <c r="A11" s="16"/>
      <c r="B11" s="17" t="s">
        <v>45</v>
      </c>
      <c r="C11" s="16"/>
      <c r="D11" s="18"/>
      <c r="E11" s="19"/>
      <c r="F11" s="20"/>
      <c r="G11" s="21"/>
      <c r="H11" s="22">
        <f>H13</f>
        <v>216000</v>
      </c>
      <c r="I11" s="21"/>
      <c r="J11" s="49">
        <f>SUM(J13)</f>
        <v>216000</v>
      </c>
      <c r="K11" s="22"/>
      <c r="M11" s="20"/>
    </row>
    <row r="12" spans="1:13" s="1" customFormat="1" ht="24" customHeight="1">
      <c r="A12" s="23">
        <v>201</v>
      </c>
      <c r="B12" s="26" t="s">
        <v>46</v>
      </c>
      <c r="C12" s="16"/>
      <c r="D12" s="26"/>
      <c r="E12" s="19"/>
      <c r="F12" s="20"/>
      <c r="G12" s="20"/>
      <c r="H12" s="27"/>
      <c r="I12" s="21"/>
      <c r="J12" s="21"/>
      <c r="K12" s="21"/>
      <c r="M12" s="20"/>
    </row>
    <row r="13" spans="1:13" s="1" customFormat="1" ht="36">
      <c r="A13" s="16" t="s">
        <v>47</v>
      </c>
      <c r="B13" s="26" t="s">
        <v>48</v>
      </c>
      <c r="C13" s="16" t="s">
        <v>49</v>
      </c>
      <c r="D13" s="18" t="s">
        <v>50</v>
      </c>
      <c r="E13" s="28" t="s">
        <v>51</v>
      </c>
      <c r="F13" s="20">
        <f>90*2</f>
        <v>180</v>
      </c>
      <c r="G13" s="20">
        <v>1200</v>
      </c>
      <c r="H13" s="27">
        <f aca="true" t="shared" si="1" ref="H13:H17">G13*F13</f>
        <v>216000</v>
      </c>
      <c r="I13" s="21">
        <f aca="true" t="shared" si="2" ref="I12:I43">J13/F13</f>
        <v>1200</v>
      </c>
      <c r="J13" s="21">
        <f>J66*M13/M66</f>
        <v>216000</v>
      </c>
      <c r="K13" s="21"/>
      <c r="M13" s="20">
        <f t="shared" si="0"/>
        <v>216000</v>
      </c>
    </row>
    <row r="14" spans="1:13" s="1" customFormat="1" ht="24" customHeight="1">
      <c r="A14" s="16"/>
      <c r="B14" s="17" t="s">
        <v>52</v>
      </c>
      <c r="C14" s="16"/>
      <c r="D14" s="18"/>
      <c r="E14" s="28"/>
      <c r="F14" s="20"/>
      <c r="G14" s="20"/>
      <c r="H14" s="22">
        <f>H16+H17</f>
        <v>1086612</v>
      </c>
      <c r="I14" s="21"/>
      <c r="J14" s="49">
        <f>SUM(J16:J17)</f>
        <v>1086612</v>
      </c>
      <c r="K14" s="22"/>
      <c r="M14" s="20"/>
    </row>
    <row r="15" spans="1:13" s="1" customFormat="1" ht="24" customHeight="1">
      <c r="A15" s="23">
        <v>301</v>
      </c>
      <c r="B15" s="26" t="s">
        <v>53</v>
      </c>
      <c r="C15" s="16"/>
      <c r="D15" s="16"/>
      <c r="E15" s="24"/>
      <c r="F15" s="20"/>
      <c r="G15" s="20"/>
      <c r="H15" s="27"/>
      <c r="I15" s="21"/>
      <c r="J15" s="21"/>
      <c r="K15" s="21"/>
      <c r="M15" s="20"/>
    </row>
    <row r="16" spans="1:13" s="1" customFormat="1" ht="99" customHeight="1">
      <c r="A16" s="29" t="s">
        <v>54</v>
      </c>
      <c r="B16" s="26" t="s">
        <v>55</v>
      </c>
      <c r="C16" s="30" t="s">
        <v>56</v>
      </c>
      <c r="D16" s="31" t="s">
        <v>57</v>
      </c>
      <c r="E16" s="32" t="s">
        <v>58</v>
      </c>
      <c r="F16" s="20">
        <v>1602.48</v>
      </c>
      <c r="G16" s="20">
        <v>650</v>
      </c>
      <c r="H16" s="27">
        <f t="shared" si="1"/>
        <v>1041612</v>
      </c>
      <c r="I16" s="21">
        <f t="shared" si="2"/>
        <v>650</v>
      </c>
      <c r="J16" s="21">
        <f aca="true" t="shared" si="3" ref="J14:J45">J69*M16/M69</f>
        <v>1041612</v>
      </c>
      <c r="K16" s="21"/>
      <c r="M16" s="20">
        <f t="shared" si="0"/>
        <v>1041612</v>
      </c>
    </row>
    <row r="17" spans="1:13" s="1" customFormat="1" ht="99" customHeight="1">
      <c r="A17" s="29" t="s">
        <v>59</v>
      </c>
      <c r="B17" s="26" t="s">
        <v>60</v>
      </c>
      <c r="C17" s="30" t="s">
        <v>61</v>
      </c>
      <c r="D17" s="31" t="s">
        <v>62</v>
      </c>
      <c r="E17" s="33" t="s">
        <v>63</v>
      </c>
      <c r="F17" s="20">
        <v>90</v>
      </c>
      <c r="G17" s="20">
        <v>500</v>
      </c>
      <c r="H17" s="27">
        <f t="shared" si="1"/>
        <v>45000</v>
      </c>
      <c r="I17" s="21">
        <f t="shared" si="2"/>
        <v>500</v>
      </c>
      <c r="J17" s="21">
        <f t="shared" si="3"/>
        <v>45000</v>
      </c>
      <c r="K17" s="21"/>
      <c r="M17" s="20">
        <f t="shared" si="0"/>
        <v>45000</v>
      </c>
    </row>
    <row r="18" spans="1:13" s="1" customFormat="1" ht="22.5" customHeight="1">
      <c r="A18" s="29"/>
      <c r="B18" s="17" t="s">
        <v>64</v>
      </c>
      <c r="C18" s="30"/>
      <c r="D18" s="31"/>
      <c r="E18" s="32"/>
      <c r="F18" s="20"/>
      <c r="G18" s="20"/>
      <c r="H18" s="22">
        <f>H20+H22+H23</f>
        <v>102150</v>
      </c>
      <c r="I18" s="21"/>
      <c r="J18" s="49">
        <f>SUM(J20:J23)</f>
        <v>102150</v>
      </c>
      <c r="K18" s="22"/>
      <c r="M18" s="20"/>
    </row>
    <row r="19" spans="1:13" s="1" customFormat="1" ht="24" customHeight="1">
      <c r="A19" s="16">
        <v>401</v>
      </c>
      <c r="B19" s="26" t="s">
        <v>65</v>
      </c>
      <c r="C19" s="23" t="s">
        <v>66</v>
      </c>
      <c r="D19" s="34"/>
      <c r="E19" s="35"/>
      <c r="F19" s="36"/>
      <c r="G19" s="36"/>
      <c r="H19" s="27"/>
      <c r="I19" s="21"/>
      <c r="J19" s="21"/>
      <c r="K19" s="21"/>
      <c r="M19" s="20"/>
    </row>
    <row r="20" spans="1:13" s="1" customFormat="1" ht="57.75" customHeight="1">
      <c r="A20" s="16" t="s">
        <v>67</v>
      </c>
      <c r="B20" s="26" t="s">
        <v>68</v>
      </c>
      <c r="C20" s="23" t="s">
        <v>69</v>
      </c>
      <c r="D20" s="18" t="s">
        <v>70</v>
      </c>
      <c r="E20" s="35" t="s">
        <v>71</v>
      </c>
      <c r="F20" s="20">
        <v>320</v>
      </c>
      <c r="G20" s="20">
        <v>300</v>
      </c>
      <c r="H20" s="27">
        <f aca="true" t="shared" si="4" ref="H18:H46">G20*F20</f>
        <v>96000</v>
      </c>
      <c r="I20" s="21">
        <f t="shared" si="2"/>
        <v>300</v>
      </c>
      <c r="J20" s="21">
        <f t="shared" si="3"/>
        <v>96000</v>
      </c>
      <c r="K20" s="21"/>
      <c r="M20" s="20">
        <f t="shared" si="0"/>
        <v>96000</v>
      </c>
    </row>
    <row r="21" spans="1:13" s="1" customFormat="1" ht="30" customHeight="1">
      <c r="A21" s="16" t="s">
        <v>72</v>
      </c>
      <c r="B21" s="26" t="s">
        <v>73</v>
      </c>
      <c r="C21" s="23"/>
      <c r="D21" s="34"/>
      <c r="E21" s="35"/>
      <c r="F21" s="20"/>
      <c r="G21" s="20"/>
      <c r="H21" s="27"/>
      <c r="I21" s="21"/>
      <c r="J21" s="21"/>
      <c r="K21" s="21"/>
      <c r="M21" s="20"/>
    </row>
    <row r="22" spans="1:13" s="1" customFormat="1" ht="39.75" customHeight="1">
      <c r="A22" s="16" t="s">
        <v>32</v>
      </c>
      <c r="B22" s="26" t="s">
        <v>74</v>
      </c>
      <c r="C22" s="37" t="s">
        <v>75</v>
      </c>
      <c r="D22" s="18" t="s">
        <v>76</v>
      </c>
      <c r="E22" s="35" t="s">
        <v>77</v>
      </c>
      <c r="F22" s="20">
        <v>50</v>
      </c>
      <c r="G22" s="20">
        <v>120</v>
      </c>
      <c r="H22" s="27">
        <f t="shared" si="4"/>
        <v>6000</v>
      </c>
      <c r="I22" s="21">
        <f t="shared" si="2"/>
        <v>120</v>
      </c>
      <c r="J22" s="21">
        <f t="shared" si="3"/>
        <v>6000</v>
      </c>
      <c r="K22" s="21"/>
      <c r="M22" s="20">
        <f t="shared" si="0"/>
        <v>6000</v>
      </c>
    </row>
    <row r="23" spans="1:13" s="1" customFormat="1" ht="40.5" customHeight="1">
      <c r="A23" s="16" t="s">
        <v>78</v>
      </c>
      <c r="B23" s="26" t="s">
        <v>79</v>
      </c>
      <c r="C23" s="37" t="s">
        <v>80</v>
      </c>
      <c r="D23" s="18" t="s">
        <v>81</v>
      </c>
      <c r="E23" s="35" t="s">
        <v>82</v>
      </c>
      <c r="F23" s="36">
        <v>1</v>
      </c>
      <c r="G23" s="36">
        <v>150</v>
      </c>
      <c r="H23" s="27">
        <f t="shared" si="4"/>
        <v>150</v>
      </c>
      <c r="I23" s="21">
        <f t="shared" si="2"/>
        <v>150</v>
      </c>
      <c r="J23" s="21">
        <f t="shared" si="3"/>
        <v>150</v>
      </c>
      <c r="K23" s="21"/>
      <c r="M23" s="20">
        <f t="shared" si="0"/>
        <v>150</v>
      </c>
    </row>
    <row r="24" spans="1:13" s="1" customFormat="1" ht="24" customHeight="1">
      <c r="A24" s="16"/>
      <c r="B24" s="17" t="s">
        <v>83</v>
      </c>
      <c r="C24" s="37"/>
      <c r="D24" s="18"/>
      <c r="E24" s="35"/>
      <c r="F24" s="36"/>
      <c r="G24" s="36"/>
      <c r="H24" s="22">
        <f>SUM(H26:H53)</f>
        <v>231108</v>
      </c>
      <c r="I24" s="21"/>
      <c r="J24" s="49">
        <f>SUM(J26:J53)</f>
        <v>231108</v>
      </c>
      <c r="K24" s="22"/>
      <c r="M24" s="20"/>
    </row>
    <row r="25" spans="1:13" s="1" customFormat="1" ht="24" customHeight="1">
      <c r="A25" s="25" t="s">
        <v>84</v>
      </c>
      <c r="B25" s="26" t="s">
        <v>85</v>
      </c>
      <c r="C25" s="16"/>
      <c r="D25" s="16"/>
      <c r="E25" s="19"/>
      <c r="F25" s="20"/>
      <c r="G25" s="20"/>
      <c r="H25" s="27"/>
      <c r="I25" s="21"/>
      <c r="J25" s="21"/>
      <c r="K25" s="21"/>
      <c r="M25" s="20"/>
    </row>
    <row r="26" spans="1:13" s="1" customFormat="1" ht="72" customHeight="1">
      <c r="A26" s="25" t="s">
        <v>86</v>
      </c>
      <c r="B26" s="26" t="s">
        <v>87</v>
      </c>
      <c r="C26" s="16" t="s">
        <v>61</v>
      </c>
      <c r="D26" s="26" t="s">
        <v>62</v>
      </c>
      <c r="E26" s="19" t="s">
        <v>88</v>
      </c>
      <c r="F26" s="20">
        <f>45*1</f>
        <v>45</v>
      </c>
      <c r="G26" s="20">
        <v>750</v>
      </c>
      <c r="H26" s="27">
        <f t="shared" si="4"/>
        <v>33750</v>
      </c>
      <c r="I26" s="21">
        <f t="shared" si="2"/>
        <v>750</v>
      </c>
      <c r="J26" s="21">
        <f t="shared" si="3"/>
        <v>33750</v>
      </c>
      <c r="K26" s="21"/>
      <c r="M26" s="20">
        <f t="shared" si="0"/>
        <v>33750</v>
      </c>
    </row>
    <row r="27" spans="1:13" s="1" customFormat="1" ht="96" customHeight="1">
      <c r="A27" s="71" t="s">
        <v>89</v>
      </c>
      <c r="B27" s="26" t="s">
        <v>90</v>
      </c>
      <c r="C27" s="30" t="s">
        <v>61</v>
      </c>
      <c r="D27" s="26" t="s">
        <v>62</v>
      </c>
      <c r="E27" s="39" t="s">
        <v>91</v>
      </c>
      <c r="F27" s="20">
        <f>(45-8)*2</f>
        <v>74</v>
      </c>
      <c r="G27" s="20">
        <v>1000</v>
      </c>
      <c r="H27" s="27">
        <f t="shared" si="4"/>
        <v>74000</v>
      </c>
      <c r="I27" s="21">
        <f t="shared" si="2"/>
        <v>1000</v>
      </c>
      <c r="J27" s="21">
        <f t="shared" si="3"/>
        <v>74000</v>
      </c>
      <c r="K27" s="21"/>
      <c r="M27" s="20">
        <f t="shared" si="0"/>
        <v>74000</v>
      </c>
    </row>
    <row r="28" spans="1:13" s="1" customFormat="1" ht="96" customHeight="1">
      <c r="A28" s="25" t="s">
        <v>92</v>
      </c>
      <c r="B28" s="16" t="s">
        <v>93</v>
      </c>
      <c r="C28" s="30" t="s">
        <v>94</v>
      </c>
      <c r="D28" s="16" t="s">
        <v>95</v>
      </c>
      <c r="E28" s="40" t="s">
        <v>96</v>
      </c>
      <c r="F28" s="20">
        <v>1</v>
      </c>
      <c r="G28" s="20">
        <v>300</v>
      </c>
      <c r="H28" s="27">
        <f t="shared" si="4"/>
        <v>300</v>
      </c>
      <c r="I28" s="21">
        <f t="shared" si="2"/>
        <v>300</v>
      </c>
      <c r="J28" s="21">
        <f t="shared" si="3"/>
        <v>300</v>
      </c>
      <c r="K28" s="21"/>
      <c r="M28" s="20">
        <f t="shared" si="0"/>
        <v>300</v>
      </c>
    </row>
    <row r="29" spans="1:13" s="1" customFormat="1" ht="93.75" customHeight="1">
      <c r="A29" s="71" t="s">
        <v>97</v>
      </c>
      <c r="B29" s="26" t="s">
        <v>98</v>
      </c>
      <c r="C29" s="16" t="s">
        <v>99</v>
      </c>
      <c r="D29" s="26" t="s">
        <v>62</v>
      </c>
      <c r="E29" s="26" t="s">
        <v>100</v>
      </c>
      <c r="F29" s="20">
        <v>32</v>
      </c>
      <c r="G29" s="20">
        <v>2000</v>
      </c>
      <c r="H29" s="27">
        <f t="shared" si="4"/>
        <v>64000</v>
      </c>
      <c r="I29" s="21">
        <f t="shared" si="2"/>
        <v>2000</v>
      </c>
      <c r="J29" s="21">
        <f t="shared" si="3"/>
        <v>64000</v>
      </c>
      <c r="K29" s="21"/>
      <c r="M29" s="20">
        <f t="shared" si="0"/>
        <v>64000</v>
      </c>
    </row>
    <row r="30" spans="1:13" s="1" customFormat="1" ht="58.5" customHeight="1">
      <c r="A30" s="16">
        <v>-4</v>
      </c>
      <c r="B30" s="26" t="s">
        <v>101</v>
      </c>
      <c r="C30" s="16" t="s">
        <v>102</v>
      </c>
      <c r="D30" s="26" t="s">
        <v>95</v>
      </c>
      <c r="E30" s="26" t="s">
        <v>88</v>
      </c>
      <c r="F30" s="20">
        <v>3</v>
      </c>
      <c r="G30" s="20">
        <v>10000</v>
      </c>
      <c r="H30" s="27">
        <f t="shared" si="4"/>
        <v>30000</v>
      </c>
      <c r="I30" s="21">
        <f t="shared" si="2"/>
        <v>10000</v>
      </c>
      <c r="J30" s="21">
        <f t="shared" si="3"/>
        <v>30000</v>
      </c>
      <c r="K30" s="21"/>
      <c r="M30" s="20">
        <f t="shared" si="0"/>
        <v>30000</v>
      </c>
    </row>
    <row r="31" spans="1:13" s="2" customFormat="1" ht="18" customHeight="1">
      <c r="A31" s="41" t="s">
        <v>103</v>
      </c>
      <c r="B31" s="42" t="s">
        <v>104</v>
      </c>
      <c r="C31" s="43"/>
      <c r="D31" s="42"/>
      <c r="E31" s="42"/>
      <c r="F31" s="44"/>
      <c r="G31" s="44"/>
      <c r="H31" s="27"/>
      <c r="I31" s="21"/>
      <c r="J31" s="21"/>
      <c r="K31" s="21"/>
      <c r="M31" s="20"/>
    </row>
    <row r="32" spans="1:13" s="2" customFormat="1" ht="18" customHeight="1">
      <c r="A32" s="43">
        <v>-1</v>
      </c>
      <c r="B32" s="42" t="s">
        <v>105</v>
      </c>
      <c r="C32" s="43" t="s">
        <v>66</v>
      </c>
      <c r="D32" s="42"/>
      <c r="E32" s="42"/>
      <c r="F32" s="44"/>
      <c r="G32" s="44"/>
      <c r="H32" s="27"/>
      <c r="I32" s="21"/>
      <c r="J32" s="21"/>
      <c r="K32" s="21"/>
      <c r="M32" s="20"/>
    </row>
    <row r="33" spans="1:13" s="2" customFormat="1" ht="39.75" customHeight="1">
      <c r="A33" s="43" t="s">
        <v>32</v>
      </c>
      <c r="B33" s="42" t="s">
        <v>106</v>
      </c>
      <c r="C33" s="43" t="s">
        <v>107</v>
      </c>
      <c r="D33" s="42" t="s">
        <v>108</v>
      </c>
      <c r="E33" s="42" t="s">
        <v>105</v>
      </c>
      <c r="F33" s="44">
        <v>45</v>
      </c>
      <c r="G33" s="44">
        <v>500</v>
      </c>
      <c r="H33" s="27">
        <f t="shared" si="4"/>
        <v>22500</v>
      </c>
      <c r="I33" s="21">
        <f t="shared" si="2"/>
        <v>500</v>
      </c>
      <c r="J33" s="21">
        <f t="shared" si="3"/>
        <v>22500</v>
      </c>
      <c r="K33" s="21"/>
      <c r="M33" s="20">
        <f t="shared" si="0"/>
        <v>22500</v>
      </c>
    </row>
    <row r="34" spans="1:13" s="2" customFormat="1" ht="39.75" customHeight="1">
      <c r="A34" s="43" t="s">
        <v>78</v>
      </c>
      <c r="B34" s="42" t="s">
        <v>109</v>
      </c>
      <c r="C34" s="43" t="s">
        <v>110</v>
      </c>
      <c r="D34" s="42" t="s">
        <v>111</v>
      </c>
      <c r="E34" s="42" t="s">
        <v>105</v>
      </c>
      <c r="F34" s="44">
        <v>3</v>
      </c>
      <c r="G34" s="44">
        <v>2000</v>
      </c>
      <c r="H34" s="27">
        <f t="shared" si="4"/>
        <v>6000</v>
      </c>
      <c r="I34" s="21">
        <f t="shared" si="2"/>
        <v>2000</v>
      </c>
      <c r="J34" s="21">
        <f t="shared" si="3"/>
        <v>6000</v>
      </c>
      <c r="K34" s="21"/>
      <c r="M34" s="20">
        <f t="shared" si="0"/>
        <v>6000</v>
      </c>
    </row>
    <row r="35" spans="1:13" s="2" customFormat="1" ht="24" customHeight="1">
      <c r="A35" s="41" t="s">
        <v>112</v>
      </c>
      <c r="B35" s="42" t="s">
        <v>113</v>
      </c>
      <c r="C35" s="43" t="s">
        <v>66</v>
      </c>
      <c r="D35" s="45"/>
      <c r="E35" s="45"/>
      <c r="F35" s="44"/>
      <c r="G35" s="44"/>
      <c r="H35" s="27"/>
      <c r="I35" s="21"/>
      <c r="J35" s="21"/>
      <c r="K35" s="21"/>
      <c r="M35" s="20"/>
    </row>
    <row r="36" spans="1:13" s="2" customFormat="1" ht="24" customHeight="1">
      <c r="A36" s="41" t="s">
        <v>114</v>
      </c>
      <c r="B36" s="42" t="s">
        <v>115</v>
      </c>
      <c r="C36" s="43" t="s">
        <v>66</v>
      </c>
      <c r="D36" s="45"/>
      <c r="E36" s="45"/>
      <c r="F36" s="44"/>
      <c r="G36" s="44"/>
      <c r="H36" s="27"/>
      <c r="I36" s="21"/>
      <c r="J36" s="21"/>
      <c r="K36" s="21"/>
      <c r="M36" s="20"/>
    </row>
    <row r="37" spans="1:13" s="2" customFormat="1" ht="38.25" customHeight="1">
      <c r="A37" s="41" t="s">
        <v>32</v>
      </c>
      <c r="B37" s="42" t="s">
        <v>116</v>
      </c>
      <c r="C37" s="43" t="s">
        <v>117</v>
      </c>
      <c r="D37" s="45" t="s">
        <v>118</v>
      </c>
      <c r="E37" s="45" t="s">
        <v>119</v>
      </c>
      <c r="F37" s="44">
        <v>1</v>
      </c>
      <c r="G37" s="44">
        <v>7</v>
      </c>
      <c r="H37" s="27">
        <f t="shared" si="4"/>
        <v>7</v>
      </c>
      <c r="I37" s="21">
        <f t="shared" si="2"/>
        <v>7</v>
      </c>
      <c r="J37" s="21">
        <f t="shared" si="3"/>
        <v>7</v>
      </c>
      <c r="K37" s="21"/>
      <c r="M37" s="20">
        <f t="shared" si="0"/>
        <v>7</v>
      </c>
    </row>
    <row r="38" spans="1:13" s="2" customFormat="1" ht="38.25" customHeight="1">
      <c r="A38" s="41" t="s">
        <v>78</v>
      </c>
      <c r="B38" s="42" t="s">
        <v>120</v>
      </c>
      <c r="C38" s="43" t="s">
        <v>117</v>
      </c>
      <c r="D38" s="45" t="s">
        <v>121</v>
      </c>
      <c r="E38" s="45" t="s">
        <v>122</v>
      </c>
      <c r="F38" s="44">
        <v>1</v>
      </c>
      <c r="G38" s="44">
        <v>32</v>
      </c>
      <c r="H38" s="27">
        <f t="shared" si="4"/>
        <v>32</v>
      </c>
      <c r="I38" s="21">
        <f t="shared" si="2"/>
        <v>32</v>
      </c>
      <c r="J38" s="21">
        <f t="shared" si="3"/>
        <v>32</v>
      </c>
      <c r="K38" s="21"/>
      <c r="M38" s="20">
        <f t="shared" si="0"/>
        <v>32</v>
      </c>
    </row>
    <row r="39" spans="1:13" s="2" customFormat="1" ht="38.25" customHeight="1">
      <c r="A39" s="41" t="s">
        <v>123</v>
      </c>
      <c r="B39" s="42" t="s">
        <v>124</v>
      </c>
      <c r="C39" s="43"/>
      <c r="D39" s="42"/>
      <c r="E39" s="42"/>
      <c r="F39" s="44"/>
      <c r="G39" s="44"/>
      <c r="H39" s="27"/>
      <c r="I39" s="21"/>
      <c r="J39" s="21"/>
      <c r="K39" s="21"/>
      <c r="M39" s="20"/>
    </row>
    <row r="40" spans="1:13" s="2" customFormat="1" ht="38.25" customHeight="1">
      <c r="A40" s="41" t="s">
        <v>32</v>
      </c>
      <c r="B40" s="42" t="s">
        <v>125</v>
      </c>
      <c r="C40" s="43" t="s">
        <v>117</v>
      </c>
      <c r="D40" s="42" t="s">
        <v>126</v>
      </c>
      <c r="E40" s="42" t="s">
        <v>127</v>
      </c>
      <c r="F40" s="44">
        <v>1</v>
      </c>
      <c r="G40" s="44">
        <v>12</v>
      </c>
      <c r="H40" s="27">
        <f t="shared" si="4"/>
        <v>12</v>
      </c>
      <c r="I40" s="21">
        <f t="shared" si="2"/>
        <v>12</v>
      </c>
      <c r="J40" s="21">
        <f t="shared" si="3"/>
        <v>12</v>
      </c>
      <c r="K40" s="21"/>
      <c r="M40" s="20">
        <f aca="true" t="shared" si="5" ref="M40:M66">F40*G40</f>
        <v>12</v>
      </c>
    </row>
    <row r="41" spans="1:13" s="2" customFormat="1" ht="38.25" customHeight="1">
      <c r="A41" s="41" t="s">
        <v>78</v>
      </c>
      <c r="B41" s="42" t="s">
        <v>128</v>
      </c>
      <c r="C41" s="43" t="s">
        <v>117</v>
      </c>
      <c r="D41" s="42" t="s">
        <v>126</v>
      </c>
      <c r="E41" s="42" t="s">
        <v>127</v>
      </c>
      <c r="F41" s="44">
        <v>1</v>
      </c>
      <c r="G41" s="44">
        <v>24</v>
      </c>
      <c r="H41" s="27">
        <f t="shared" si="4"/>
        <v>24</v>
      </c>
      <c r="I41" s="21">
        <f t="shared" si="2"/>
        <v>24</v>
      </c>
      <c r="J41" s="21">
        <f t="shared" si="3"/>
        <v>24</v>
      </c>
      <c r="K41" s="21"/>
      <c r="M41" s="20">
        <f t="shared" si="5"/>
        <v>24</v>
      </c>
    </row>
    <row r="42" spans="1:13" s="2" customFormat="1" ht="24" customHeight="1">
      <c r="A42" s="41" t="s">
        <v>129</v>
      </c>
      <c r="B42" s="42" t="s">
        <v>130</v>
      </c>
      <c r="C42" s="43" t="s">
        <v>66</v>
      </c>
      <c r="D42" s="42"/>
      <c r="E42" s="42"/>
      <c r="F42" s="44"/>
      <c r="G42" s="44"/>
      <c r="H42" s="27"/>
      <c r="I42" s="21"/>
      <c r="J42" s="21"/>
      <c r="K42" s="21"/>
      <c r="M42" s="20"/>
    </row>
    <row r="43" spans="1:13" s="2" customFormat="1" ht="35.25" customHeight="1">
      <c r="A43" s="41" t="s">
        <v>131</v>
      </c>
      <c r="B43" s="42" t="s">
        <v>132</v>
      </c>
      <c r="C43" s="43"/>
      <c r="D43" s="42"/>
      <c r="E43" s="42"/>
      <c r="F43" s="44"/>
      <c r="G43" s="44"/>
      <c r="H43" s="27"/>
      <c r="I43" s="21"/>
      <c r="J43" s="21"/>
      <c r="K43" s="21"/>
      <c r="M43" s="20"/>
    </row>
    <row r="44" spans="1:13" s="2" customFormat="1" ht="35.25" customHeight="1">
      <c r="A44" s="41" t="s">
        <v>32</v>
      </c>
      <c r="B44" s="42" t="s">
        <v>133</v>
      </c>
      <c r="C44" s="43" t="s">
        <v>134</v>
      </c>
      <c r="D44" s="42" t="s">
        <v>135</v>
      </c>
      <c r="E44" s="42" t="s">
        <v>136</v>
      </c>
      <c r="F44" s="44">
        <v>1</v>
      </c>
      <c r="G44" s="44">
        <v>15</v>
      </c>
      <c r="H44" s="27">
        <f t="shared" si="4"/>
        <v>15</v>
      </c>
      <c r="I44" s="21">
        <f aca="true" t="shared" si="6" ref="I44:I65">J44/F44</f>
        <v>15</v>
      </c>
      <c r="J44" s="21">
        <f t="shared" si="3"/>
        <v>15</v>
      </c>
      <c r="K44" s="21"/>
      <c r="M44" s="20">
        <f t="shared" si="5"/>
        <v>15</v>
      </c>
    </row>
    <row r="45" spans="1:13" s="2" customFormat="1" ht="35.25" customHeight="1">
      <c r="A45" s="41" t="s">
        <v>78</v>
      </c>
      <c r="B45" s="42" t="s">
        <v>137</v>
      </c>
      <c r="C45" s="43" t="s">
        <v>134</v>
      </c>
      <c r="D45" s="42" t="s">
        <v>135</v>
      </c>
      <c r="E45" s="42" t="s">
        <v>136</v>
      </c>
      <c r="F45" s="44">
        <v>1</v>
      </c>
      <c r="G45" s="44">
        <v>10</v>
      </c>
      <c r="H45" s="27">
        <f t="shared" si="4"/>
        <v>10</v>
      </c>
      <c r="I45" s="21">
        <f t="shared" si="6"/>
        <v>10</v>
      </c>
      <c r="J45" s="21">
        <f t="shared" si="3"/>
        <v>10</v>
      </c>
      <c r="K45" s="21"/>
      <c r="M45" s="20">
        <f t="shared" si="5"/>
        <v>10</v>
      </c>
    </row>
    <row r="46" spans="1:13" s="2" customFormat="1" ht="24" customHeight="1">
      <c r="A46" s="41" t="s">
        <v>138</v>
      </c>
      <c r="B46" s="42" t="s">
        <v>139</v>
      </c>
      <c r="C46" s="43" t="s">
        <v>66</v>
      </c>
      <c r="D46" s="42"/>
      <c r="E46" s="42"/>
      <c r="F46" s="44"/>
      <c r="G46" s="44"/>
      <c r="H46" s="27"/>
      <c r="I46" s="21"/>
      <c r="J46" s="21"/>
      <c r="K46" s="21"/>
      <c r="M46" s="20"/>
    </row>
    <row r="47" spans="1:13" s="2" customFormat="1" ht="41.25" customHeight="1">
      <c r="A47" s="41" t="s">
        <v>32</v>
      </c>
      <c r="B47" s="42" t="s">
        <v>140</v>
      </c>
      <c r="C47" s="43" t="s">
        <v>134</v>
      </c>
      <c r="D47" s="42" t="s">
        <v>141</v>
      </c>
      <c r="E47" s="42" t="s">
        <v>136</v>
      </c>
      <c r="F47" s="44">
        <v>1</v>
      </c>
      <c r="G47" s="44">
        <v>10</v>
      </c>
      <c r="H47" s="27">
        <f aca="true" t="shared" si="7" ref="H47:H66">G47*F47</f>
        <v>10</v>
      </c>
      <c r="I47" s="21">
        <f t="shared" si="6"/>
        <v>10</v>
      </c>
      <c r="J47" s="21">
        <f aca="true" t="shared" si="8" ref="J46:J65">J100*M47/M100</f>
        <v>10</v>
      </c>
      <c r="K47" s="21"/>
      <c r="M47" s="20">
        <f t="shared" si="5"/>
        <v>10</v>
      </c>
    </row>
    <row r="48" spans="1:13" s="2" customFormat="1" ht="41.25" customHeight="1">
      <c r="A48" s="41" t="s">
        <v>78</v>
      </c>
      <c r="B48" s="42" t="s">
        <v>142</v>
      </c>
      <c r="C48" s="43" t="s">
        <v>117</v>
      </c>
      <c r="D48" s="42" t="s">
        <v>143</v>
      </c>
      <c r="E48" s="42" t="s">
        <v>144</v>
      </c>
      <c r="F48" s="44">
        <v>1</v>
      </c>
      <c r="G48" s="44">
        <v>3</v>
      </c>
      <c r="H48" s="27">
        <f t="shared" si="7"/>
        <v>3</v>
      </c>
      <c r="I48" s="21">
        <f t="shared" si="6"/>
        <v>3</v>
      </c>
      <c r="J48" s="21">
        <f t="shared" si="8"/>
        <v>3</v>
      </c>
      <c r="K48" s="21"/>
      <c r="M48" s="20">
        <f t="shared" si="5"/>
        <v>3</v>
      </c>
    </row>
    <row r="49" spans="1:13" s="2" customFormat="1" ht="24" customHeight="1">
      <c r="A49" s="41" t="s">
        <v>145</v>
      </c>
      <c r="B49" s="42" t="s">
        <v>146</v>
      </c>
      <c r="C49" s="43" t="s">
        <v>66</v>
      </c>
      <c r="D49" s="42"/>
      <c r="E49" s="42"/>
      <c r="F49" s="44"/>
      <c r="G49" s="44"/>
      <c r="H49" s="27"/>
      <c r="I49" s="21"/>
      <c r="J49" s="21"/>
      <c r="K49" s="21"/>
      <c r="M49" s="20"/>
    </row>
    <row r="50" spans="1:13" s="2" customFormat="1" ht="64.5" customHeight="1">
      <c r="A50" s="41" t="s">
        <v>32</v>
      </c>
      <c r="B50" s="42" t="s">
        <v>133</v>
      </c>
      <c r="C50" s="43" t="s">
        <v>134</v>
      </c>
      <c r="D50" s="42" t="s">
        <v>135</v>
      </c>
      <c r="E50" s="42" t="s">
        <v>147</v>
      </c>
      <c r="F50" s="44">
        <v>1</v>
      </c>
      <c r="G50" s="44">
        <v>280</v>
      </c>
      <c r="H50" s="27">
        <f t="shared" si="7"/>
        <v>280</v>
      </c>
      <c r="I50" s="21">
        <f t="shared" si="6"/>
        <v>280</v>
      </c>
      <c r="J50" s="21">
        <f t="shared" si="8"/>
        <v>280</v>
      </c>
      <c r="K50" s="21"/>
      <c r="M50" s="20">
        <f t="shared" si="5"/>
        <v>280</v>
      </c>
    </row>
    <row r="51" spans="1:13" s="2" customFormat="1" ht="64.5" customHeight="1">
      <c r="A51" s="41" t="s">
        <v>78</v>
      </c>
      <c r="B51" s="42" t="s">
        <v>137</v>
      </c>
      <c r="C51" s="43" t="s">
        <v>134</v>
      </c>
      <c r="D51" s="42" t="s">
        <v>135</v>
      </c>
      <c r="E51" s="42" t="s">
        <v>148</v>
      </c>
      <c r="F51" s="44">
        <v>1</v>
      </c>
      <c r="G51" s="44">
        <v>135</v>
      </c>
      <c r="H51" s="27">
        <f t="shared" si="7"/>
        <v>135</v>
      </c>
      <c r="I51" s="21">
        <f t="shared" si="6"/>
        <v>135</v>
      </c>
      <c r="J51" s="21">
        <f t="shared" si="8"/>
        <v>135</v>
      </c>
      <c r="K51" s="21"/>
      <c r="M51" s="20">
        <f t="shared" si="5"/>
        <v>135</v>
      </c>
    </row>
    <row r="52" spans="1:13" s="2" customFormat="1" ht="64.5" customHeight="1">
      <c r="A52" s="41" t="s">
        <v>149</v>
      </c>
      <c r="B52" s="42" t="s">
        <v>142</v>
      </c>
      <c r="C52" s="43" t="s">
        <v>117</v>
      </c>
      <c r="D52" s="42" t="s">
        <v>143</v>
      </c>
      <c r="E52" s="42" t="s">
        <v>148</v>
      </c>
      <c r="F52" s="44">
        <v>1</v>
      </c>
      <c r="G52" s="44">
        <v>4.5</v>
      </c>
      <c r="H52" s="27">
        <f t="shared" si="7"/>
        <v>5</v>
      </c>
      <c r="I52" s="21">
        <f t="shared" si="6"/>
        <v>5</v>
      </c>
      <c r="J52" s="21">
        <f t="shared" si="8"/>
        <v>5</v>
      </c>
      <c r="K52" s="21"/>
      <c r="M52" s="20">
        <f t="shared" si="5"/>
        <v>4.5</v>
      </c>
    </row>
    <row r="53" spans="1:13" s="2" customFormat="1" ht="64.5" customHeight="1">
      <c r="A53" s="41" t="s">
        <v>150</v>
      </c>
      <c r="B53" s="42" t="s">
        <v>151</v>
      </c>
      <c r="C53" s="43" t="s">
        <v>134</v>
      </c>
      <c r="D53" s="42" t="s">
        <v>135</v>
      </c>
      <c r="E53" s="42" t="s">
        <v>147</v>
      </c>
      <c r="F53" s="44">
        <v>1</v>
      </c>
      <c r="G53" s="44">
        <v>25</v>
      </c>
      <c r="H53" s="27">
        <f t="shared" si="7"/>
        <v>25</v>
      </c>
      <c r="I53" s="21">
        <f t="shared" si="6"/>
        <v>25</v>
      </c>
      <c r="J53" s="21">
        <f t="shared" si="8"/>
        <v>25</v>
      </c>
      <c r="K53" s="21"/>
      <c r="M53" s="20">
        <f t="shared" si="5"/>
        <v>25</v>
      </c>
    </row>
    <row r="54" spans="1:13" s="3" customFormat="1" ht="24" customHeight="1">
      <c r="A54" s="41"/>
      <c r="B54" s="46" t="s">
        <v>152</v>
      </c>
      <c r="C54" s="43"/>
      <c r="D54" s="42"/>
      <c r="E54" s="42"/>
      <c r="F54" s="44"/>
      <c r="G54" s="44"/>
      <c r="H54" s="22">
        <f>SUM(H56:H65)</f>
        <v>42909</v>
      </c>
      <c r="I54" s="21"/>
      <c r="J54" s="49">
        <f>SUM(J56:J65)</f>
        <v>42909</v>
      </c>
      <c r="K54" s="22"/>
      <c r="M54" s="20"/>
    </row>
    <row r="55" spans="1:13" s="1" customFormat="1" ht="24" customHeight="1">
      <c r="A55" s="16">
        <v>902</v>
      </c>
      <c r="B55" s="26" t="s">
        <v>153</v>
      </c>
      <c r="C55" s="16" t="s">
        <v>66</v>
      </c>
      <c r="D55" s="34"/>
      <c r="E55" s="34"/>
      <c r="F55" s="20"/>
      <c r="G55" s="36"/>
      <c r="H55" s="27"/>
      <c r="I55" s="21"/>
      <c r="J55" s="21"/>
      <c r="K55" s="21"/>
      <c r="M55" s="20"/>
    </row>
    <row r="56" spans="1:13" s="1" customFormat="1" ht="54" customHeight="1">
      <c r="A56" s="71" t="s">
        <v>86</v>
      </c>
      <c r="B56" s="26" t="s">
        <v>154</v>
      </c>
      <c r="C56" s="16" t="s">
        <v>155</v>
      </c>
      <c r="D56" s="18" t="s">
        <v>156</v>
      </c>
      <c r="E56" s="18" t="s">
        <v>157</v>
      </c>
      <c r="F56" s="20">
        <v>150</v>
      </c>
      <c r="G56" s="36">
        <v>150</v>
      </c>
      <c r="H56" s="27">
        <f t="shared" si="7"/>
        <v>22500</v>
      </c>
      <c r="I56" s="21">
        <f t="shared" si="6"/>
        <v>150</v>
      </c>
      <c r="J56" s="21">
        <f t="shared" si="8"/>
        <v>22500</v>
      </c>
      <c r="K56" s="21"/>
      <c r="M56" s="20">
        <f t="shared" si="5"/>
        <v>22500</v>
      </c>
    </row>
    <row r="57" spans="1:13" s="1" customFormat="1" ht="54" customHeight="1">
      <c r="A57" s="71" t="s">
        <v>89</v>
      </c>
      <c r="B57" s="26" t="s">
        <v>158</v>
      </c>
      <c r="C57" s="16" t="s">
        <v>155</v>
      </c>
      <c r="D57" s="18" t="s">
        <v>156</v>
      </c>
      <c r="E57" s="18" t="s">
        <v>157</v>
      </c>
      <c r="F57" s="20">
        <v>1</v>
      </c>
      <c r="G57" s="36">
        <v>200</v>
      </c>
      <c r="H57" s="27">
        <f t="shared" si="7"/>
        <v>200</v>
      </c>
      <c r="I57" s="21">
        <f t="shared" si="6"/>
        <v>200</v>
      </c>
      <c r="J57" s="21">
        <f t="shared" si="8"/>
        <v>200</v>
      </c>
      <c r="K57" s="21"/>
      <c r="M57" s="20">
        <f t="shared" si="5"/>
        <v>200</v>
      </c>
    </row>
    <row r="58" spans="1:13" s="1" customFormat="1" ht="99" customHeight="1">
      <c r="A58" s="71" t="s">
        <v>92</v>
      </c>
      <c r="B58" s="26" t="s">
        <v>159</v>
      </c>
      <c r="C58" s="30" t="s">
        <v>160</v>
      </c>
      <c r="D58" s="31" t="s">
        <v>161</v>
      </c>
      <c r="E58" s="32" t="s">
        <v>162</v>
      </c>
      <c r="F58" s="20">
        <v>1</v>
      </c>
      <c r="G58" s="20">
        <v>29</v>
      </c>
      <c r="H58" s="27">
        <f t="shared" si="7"/>
        <v>29</v>
      </c>
      <c r="I58" s="21">
        <f t="shared" si="6"/>
        <v>29</v>
      </c>
      <c r="J58" s="21">
        <f t="shared" si="8"/>
        <v>29</v>
      </c>
      <c r="K58" s="21"/>
      <c r="M58" s="20">
        <f t="shared" si="5"/>
        <v>29</v>
      </c>
    </row>
    <row r="59" spans="1:13" s="1" customFormat="1" ht="24" customHeight="1">
      <c r="A59" s="16">
        <v>903</v>
      </c>
      <c r="B59" s="26" t="s">
        <v>163</v>
      </c>
      <c r="C59" s="16" t="s">
        <v>66</v>
      </c>
      <c r="D59" s="34"/>
      <c r="E59" s="34"/>
      <c r="F59" s="20"/>
      <c r="G59" s="36"/>
      <c r="H59" s="27"/>
      <c r="I59" s="21"/>
      <c r="J59" s="21"/>
      <c r="K59" s="21"/>
      <c r="M59" s="20"/>
    </row>
    <row r="60" spans="1:13" s="1" customFormat="1" ht="54" customHeight="1">
      <c r="A60" s="71" t="s">
        <v>86</v>
      </c>
      <c r="B60" s="26" t="s">
        <v>164</v>
      </c>
      <c r="C60" s="16" t="s">
        <v>165</v>
      </c>
      <c r="D60" s="18" t="s">
        <v>166</v>
      </c>
      <c r="E60" s="18" t="s">
        <v>167</v>
      </c>
      <c r="F60" s="20">
        <v>20</v>
      </c>
      <c r="G60" s="47">
        <v>350</v>
      </c>
      <c r="H60" s="27">
        <f t="shared" si="7"/>
        <v>7000</v>
      </c>
      <c r="I60" s="21">
        <f t="shared" si="6"/>
        <v>350</v>
      </c>
      <c r="J60" s="21">
        <f t="shared" si="8"/>
        <v>7000</v>
      </c>
      <c r="K60" s="21"/>
      <c r="M60" s="20">
        <f t="shared" si="5"/>
        <v>7000</v>
      </c>
    </row>
    <row r="61" spans="1:13" s="1" customFormat="1" ht="54" customHeight="1">
      <c r="A61" s="71" t="s">
        <v>89</v>
      </c>
      <c r="B61" s="26" t="s">
        <v>168</v>
      </c>
      <c r="C61" s="16" t="s">
        <v>165</v>
      </c>
      <c r="D61" s="18" t="s">
        <v>166</v>
      </c>
      <c r="E61" s="18" t="s">
        <v>167</v>
      </c>
      <c r="F61" s="20">
        <v>10</v>
      </c>
      <c r="G61" s="36">
        <v>700</v>
      </c>
      <c r="H61" s="27">
        <f t="shared" si="7"/>
        <v>7000</v>
      </c>
      <c r="I61" s="21">
        <f t="shared" si="6"/>
        <v>700</v>
      </c>
      <c r="J61" s="21">
        <f t="shared" si="8"/>
        <v>7000</v>
      </c>
      <c r="K61" s="21"/>
      <c r="M61" s="20">
        <f t="shared" si="5"/>
        <v>7000</v>
      </c>
    </row>
    <row r="62" spans="1:13" s="1" customFormat="1" ht="54" customHeight="1">
      <c r="A62" s="71" t="s">
        <v>92</v>
      </c>
      <c r="B62" s="26" t="s">
        <v>169</v>
      </c>
      <c r="C62" s="16" t="s">
        <v>165</v>
      </c>
      <c r="D62" s="18" t="s">
        <v>166</v>
      </c>
      <c r="E62" s="18" t="s">
        <v>167</v>
      </c>
      <c r="F62" s="20">
        <v>1</v>
      </c>
      <c r="G62" s="36">
        <v>1180</v>
      </c>
      <c r="H62" s="27">
        <f t="shared" si="7"/>
        <v>1180</v>
      </c>
      <c r="I62" s="21">
        <f t="shared" si="6"/>
        <v>1180</v>
      </c>
      <c r="J62" s="21">
        <f t="shared" si="8"/>
        <v>1180</v>
      </c>
      <c r="K62" s="21"/>
      <c r="M62" s="20">
        <f t="shared" si="5"/>
        <v>1180</v>
      </c>
    </row>
    <row r="63" spans="1:13" s="1" customFormat="1" ht="54" customHeight="1">
      <c r="A63" s="71" t="s">
        <v>97</v>
      </c>
      <c r="B63" s="26" t="s">
        <v>170</v>
      </c>
      <c r="C63" s="16" t="s">
        <v>165</v>
      </c>
      <c r="D63" s="18" t="s">
        <v>166</v>
      </c>
      <c r="E63" s="18" t="s">
        <v>167</v>
      </c>
      <c r="F63" s="20">
        <v>1</v>
      </c>
      <c r="G63" s="36">
        <v>1400</v>
      </c>
      <c r="H63" s="27">
        <f t="shared" si="7"/>
        <v>1400</v>
      </c>
      <c r="I63" s="21">
        <f t="shared" si="6"/>
        <v>1400</v>
      </c>
      <c r="J63" s="21">
        <f t="shared" si="8"/>
        <v>1400</v>
      </c>
      <c r="K63" s="21"/>
      <c r="M63" s="20">
        <f t="shared" si="5"/>
        <v>1400</v>
      </c>
    </row>
    <row r="64" spans="1:13" s="1" customFormat="1" ht="54" customHeight="1">
      <c r="A64" s="16">
        <v>-5</v>
      </c>
      <c r="B64" s="26" t="s">
        <v>171</v>
      </c>
      <c r="C64" s="16" t="s">
        <v>165</v>
      </c>
      <c r="D64" s="18" t="s">
        <v>166</v>
      </c>
      <c r="E64" s="18" t="s">
        <v>167</v>
      </c>
      <c r="F64" s="20">
        <v>1</v>
      </c>
      <c r="G64" s="36">
        <v>1700</v>
      </c>
      <c r="H64" s="27">
        <f t="shared" si="7"/>
        <v>1700</v>
      </c>
      <c r="I64" s="21">
        <f t="shared" si="6"/>
        <v>1700</v>
      </c>
      <c r="J64" s="21">
        <f t="shared" si="8"/>
        <v>1700</v>
      </c>
      <c r="K64" s="21"/>
      <c r="M64" s="20">
        <f t="shared" si="5"/>
        <v>1700</v>
      </c>
    </row>
    <row r="65" spans="1:13" s="1" customFormat="1" ht="54" customHeight="1">
      <c r="A65" s="16">
        <v>-6</v>
      </c>
      <c r="B65" s="26" t="s">
        <v>172</v>
      </c>
      <c r="C65" s="16" t="s">
        <v>165</v>
      </c>
      <c r="D65" s="18" t="s">
        <v>166</v>
      </c>
      <c r="E65" s="18" t="s">
        <v>167</v>
      </c>
      <c r="F65" s="20">
        <v>1</v>
      </c>
      <c r="G65" s="36">
        <v>1900</v>
      </c>
      <c r="H65" s="27">
        <f t="shared" si="7"/>
        <v>1900</v>
      </c>
      <c r="I65" s="21">
        <f t="shared" si="6"/>
        <v>1900</v>
      </c>
      <c r="J65" s="21">
        <f t="shared" si="8"/>
        <v>1900</v>
      </c>
      <c r="K65" s="21"/>
      <c r="M65" s="20">
        <f t="shared" si="5"/>
        <v>1900</v>
      </c>
    </row>
    <row r="66" spans="1:13" s="1" customFormat="1" ht="24" customHeight="1">
      <c r="A66" s="16" t="s">
        <v>173</v>
      </c>
      <c r="B66" s="16"/>
      <c r="C66" s="16"/>
      <c r="D66" s="16"/>
      <c r="E66" s="16"/>
      <c r="F66" s="20"/>
      <c r="G66" s="36"/>
      <c r="H66" s="27">
        <f>H11+H14+H18+H24+H54</f>
        <v>1678779</v>
      </c>
      <c r="I66" s="27"/>
      <c r="J66" s="27">
        <f>(J67-10000)/1.045</f>
        <v>1678779</v>
      </c>
      <c r="K66" s="27"/>
      <c r="M66" s="20">
        <v>1678779</v>
      </c>
    </row>
    <row r="67" spans="1:13" s="4" customFormat="1" ht="28.5" customHeight="1">
      <c r="A67" s="50" t="s">
        <v>174</v>
      </c>
      <c r="B67" s="51"/>
      <c r="C67" s="50"/>
      <c r="D67" s="50"/>
      <c r="E67" s="50"/>
      <c r="F67" s="52"/>
      <c r="G67" s="52"/>
      <c r="H67" s="49">
        <f>H4+H11+H14+H18+H24+H54</f>
        <v>1764324</v>
      </c>
      <c r="I67" s="49"/>
      <c r="J67" s="53">
        <v>1764324</v>
      </c>
      <c r="K67" s="49"/>
      <c r="M67" s="20">
        <v>1678779</v>
      </c>
    </row>
    <row r="68" spans="10:13" ht="12" hidden="1">
      <c r="J68" s="1">
        <f aca="true" t="shared" si="9" ref="J68:J131">J66</f>
        <v>1678779</v>
      </c>
      <c r="M68" s="20">
        <v>1678779</v>
      </c>
    </row>
    <row r="69" spans="10:13" ht="12" hidden="1">
      <c r="J69" s="1">
        <f>J66</f>
        <v>1678779</v>
      </c>
      <c r="M69" s="20">
        <v>1678779</v>
      </c>
    </row>
    <row r="70" spans="10:13" ht="12" hidden="1">
      <c r="J70" s="1">
        <f t="shared" si="9"/>
        <v>1678779</v>
      </c>
      <c r="M70" s="20">
        <v>1678779</v>
      </c>
    </row>
    <row r="71" spans="10:13" ht="12" hidden="1">
      <c r="J71" s="1">
        <f t="shared" si="9"/>
        <v>1678779</v>
      </c>
      <c r="M71" s="20">
        <v>1678779</v>
      </c>
    </row>
    <row r="72" spans="10:13" ht="12" hidden="1">
      <c r="J72" s="1">
        <f t="shared" si="9"/>
        <v>1678779</v>
      </c>
      <c r="M72" s="20">
        <v>1678779</v>
      </c>
    </row>
    <row r="73" spans="10:13" ht="12" hidden="1">
      <c r="J73" s="1">
        <f t="shared" si="9"/>
        <v>1678779</v>
      </c>
      <c r="M73" s="20">
        <v>1678779</v>
      </c>
    </row>
    <row r="74" spans="10:13" ht="12" hidden="1">
      <c r="J74" s="1">
        <f t="shared" si="9"/>
        <v>1678779</v>
      </c>
      <c r="M74" s="20">
        <v>1678779</v>
      </c>
    </row>
    <row r="75" spans="10:13" ht="12" hidden="1">
      <c r="J75" s="1">
        <f t="shared" si="9"/>
        <v>1678779</v>
      </c>
      <c r="M75" s="20">
        <v>1678779</v>
      </c>
    </row>
    <row r="76" spans="10:13" ht="12" hidden="1">
      <c r="J76" s="1">
        <f t="shared" si="9"/>
        <v>1678779</v>
      </c>
      <c r="M76" s="20">
        <v>1678779</v>
      </c>
    </row>
    <row r="77" spans="10:13" ht="12" hidden="1">
      <c r="J77" s="1">
        <f t="shared" si="9"/>
        <v>1678779</v>
      </c>
      <c r="M77" s="20">
        <v>1678779</v>
      </c>
    </row>
    <row r="78" spans="10:13" ht="12" hidden="1">
      <c r="J78" s="1">
        <f t="shared" si="9"/>
        <v>1678779</v>
      </c>
      <c r="M78" s="20">
        <v>1678779</v>
      </c>
    </row>
    <row r="79" spans="10:13" ht="12" hidden="1">
      <c r="J79" s="1">
        <f t="shared" si="9"/>
        <v>1678779</v>
      </c>
      <c r="M79" s="20">
        <v>1678779</v>
      </c>
    </row>
    <row r="80" spans="10:13" ht="12" hidden="1">
      <c r="J80" s="1">
        <f t="shared" si="9"/>
        <v>1678779</v>
      </c>
      <c r="M80" s="20">
        <v>1678779</v>
      </c>
    </row>
    <row r="81" spans="10:13" ht="12" hidden="1">
      <c r="J81" s="1">
        <f t="shared" si="9"/>
        <v>1678779</v>
      </c>
      <c r="M81" s="20">
        <v>1678779</v>
      </c>
    </row>
    <row r="82" spans="10:13" ht="12" hidden="1">
      <c r="J82" s="1">
        <f t="shared" si="9"/>
        <v>1678779</v>
      </c>
      <c r="M82" s="20">
        <v>1678779</v>
      </c>
    </row>
    <row r="83" spans="10:13" ht="12" hidden="1">
      <c r="J83" s="1">
        <f t="shared" si="9"/>
        <v>1678779</v>
      </c>
      <c r="M83" s="20">
        <v>1678779</v>
      </c>
    </row>
    <row r="84" spans="10:13" ht="12" hidden="1">
      <c r="J84" s="1">
        <f t="shared" si="9"/>
        <v>1678779</v>
      </c>
      <c r="M84" s="20">
        <v>1678779</v>
      </c>
    </row>
    <row r="85" spans="10:13" ht="12" hidden="1">
      <c r="J85" s="1">
        <f t="shared" si="9"/>
        <v>1678779</v>
      </c>
      <c r="M85" s="20">
        <v>1678779</v>
      </c>
    </row>
    <row r="86" spans="10:13" ht="12" hidden="1">
      <c r="J86" s="1">
        <f t="shared" si="9"/>
        <v>1678779</v>
      </c>
      <c r="M86" s="20">
        <v>1678779</v>
      </c>
    </row>
    <row r="87" spans="10:13" ht="12" hidden="1">
      <c r="J87" s="1">
        <f t="shared" si="9"/>
        <v>1678779</v>
      </c>
      <c r="M87" s="20">
        <v>1678779</v>
      </c>
    </row>
    <row r="88" spans="10:13" ht="12" hidden="1">
      <c r="J88" s="1">
        <f t="shared" si="9"/>
        <v>1678779</v>
      </c>
      <c r="M88" s="20">
        <v>1678779</v>
      </c>
    </row>
    <row r="89" spans="10:13" ht="12" hidden="1">
      <c r="J89" s="1">
        <f t="shared" si="9"/>
        <v>1678779</v>
      </c>
      <c r="M89" s="20">
        <v>1678779</v>
      </c>
    </row>
    <row r="90" spans="10:13" ht="12" hidden="1">
      <c r="J90" s="1">
        <f t="shared" si="9"/>
        <v>1678779</v>
      </c>
      <c r="M90" s="20">
        <v>1678779</v>
      </c>
    </row>
    <row r="91" spans="10:13" ht="12" hidden="1">
      <c r="J91" s="1">
        <f t="shared" si="9"/>
        <v>1678779</v>
      </c>
      <c r="M91" s="20">
        <v>1678779</v>
      </c>
    </row>
    <row r="92" spans="10:13" ht="12" hidden="1">
      <c r="J92" s="1">
        <f t="shared" si="9"/>
        <v>1678779</v>
      </c>
      <c r="M92" s="20">
        <v>1678779</v>
      </c>
    </row>
    <row r="93" spans="10:13" ht="12" hidden="1">
      <c r="J93" s="1">
        <f t="shared" si="9"/>
        <v>1678779</v>
      </c>
      <c r="M93" s="20">
        <v>1678779</v>
      </c>
    </row>
    <row r="94" spans="10:13" ht="12" hidden="1">
      <c r="J94" s="1">
        <f t="shared" si="9"/>
        <v>1678779</v>
      </c>
      <c r="M94" s="20">
        <v>1678779</v>
      </c>
    </row>
    <row r="95" spans="10:13" ht="12" hidden="1">
      <c r="J95" s="1">
        <f t="shared" si="9"/>
        <v>1678779</v>
      </c>
      <c r="M95" s="20">
        <v>1678779</v>
      </c>
    </row>
    <row r="96" spans="10:13" ht="12" hidden="1">
      <c r="J96" s="1">
        <f t="shared" si="9"/>
        <v>1678779</v>
      </c>
      <c r="M96" s="20">
        <v>1678779</v>
      </c>
    </row>
    <row r="97" spans="10:13" ht="12" hidden="1">
      <c r="J97" s="1">
        <f t="shared" si="9"/>
        <v>1678779</v>
      </c>
      <c r="M97" s="20">
        <v>1678779</v>
      </c>
    </row>
    <row r="98" spans="10:13" ht="12" hidden="1">
      <c r="J98" s="1">
        <f t="shared" si="9"/>
        <v>1678779</v>
      </c>
      <c r="M98" s="20">
        <v>1678779</v>
      </c>
    </row>
    <row r="99" spans="10:13" ht="12" hidden="1">
      <c r="J99" s="1">
        <f t="shared" si="9"/>
        <v>1678779</v>
      </c>
      <c r="M99" s="20">
        <v>1678779</v>
      </c>
    </row>
    <row r="100" spans="10:13" ht="12" hidden="1">
      <c r="J100" s="1">
        <f t="shared" si="9"/>
        <v>1678779</v>
      </c>
      <c r="M100" s="20">
        <v>1678779</v>
      </c>
    </row>
    <row r="101" spans="10:13" ht="12" hidden="1">
      <c r="J101" s="1">
        <f t="shared" si="9"/>
        <v>1678779</v>
      </c>
      <c r="M101" s="20">
        <v>1678779</v>
      </c>
    </row>
    <row r="102" spans="10:13" ht="12" hidden="1">
      <c r="J102" s="1">
        <f t="shared" si="9"/>
        <v>1678779</v>
      </c>
      <c r="M102" s="20">
        <v>1678779</v>
      </c>
    </row>
    <row r="103" spans="10:13" ht="12" hidden="1">
      <c r="J103" s="1">
        <f t="shared" si="9"/>
        <v>1678779</v>
      </c>
      <c r="M103" s="20">
        <v>1678779</v>
      </c>
    </row>
    <row r="104" spans="10:13" ht="12" hidden="1">
      <c r="J104" s="1">
        <f t="shared" si="9"/>
        <v>1678779</v>
      </c>
      <c r="M104" s="20">
        <v>1678779</v>
      </c>
    </row>
    <row r="105" spans="10:13" ht="12" hidden="1">
      <c r="J105" s="1">
        <f t="shared" si="9"/>
        <v>1678779</v>
      </c>
      <c r="M105" s="20">
        <v>1678779</v>
      </c>
    </row>
    <row r="106" spans="10:13" ht="12" hidden="1">
      <c r="J106" s="1">
        <f t="shared" si="9"/>
        <v>1678779</v>
      </c>
      <c r="M106" s="20">
        <v>1678779</v>
      </c>
    </row>
    <row r="107" spans="10:13" ht="12" hidden="1">
      <c r="J107" s="1">
        <f t="shared" si="9"/>
        <v>1678779</v>
      </c>
      <c r="M107" s="20">
        <v>1678779</v>
      </c>
    </row>
    <row r="108" spans="10:13" ht="12" hidden="1">
      <c r="J108" s="1">
        <f t="shared" si="9"/>
        <v>1678779</v>
      </c>
      <c r="M108" s="20">
        <v>1678779</v>
      </c>
    </row>
    <row r="109" spans="10:13" ht="12" hidden="1">
      <c r="J109" s="1">
        <f t="shared" si="9"/>
        <v>1678779</v>
      </c>
      <c r="M109" s="20">
        <v>1678779</v>
      </c>
    </row>
    <row r="110" spans="10:13" ht="12" hidden="1">
      <c r="J110" s="1">
        <f t="shared" si="9"/>
        <v>1678779</v>
      </c>
      <c r="M110" s="20">
        <v>1678779</v>
      </c>
    </row>
    <row r="111" spans="10:13" ht="12" hidden="1">
      <c r="J111" s="1">
        <f t="shared" si="9"/>
        <v>1678779</v>
      </c>
      <c r="M111" s="20">
        <v>1678779</v>
      </c>
    </row>
    <row r="112" spans="10:13" ht="12" hidden="1">
      <c r="J112" s="1">
        <f t="shared" si="9"/>
        <v>1678779</v>
      </c>
      <c r="M112" s="20">
        <v>1678779</v>
      </c>
    </row>
    <row r="113" spans="10:13" ht="12" hidden="1">
      <c r="J113" s="1">
        <f t="shared" si="9"/>
        <v>1678779</v>
      </c>
      <c r="M113" s="20">
        <v>1678779</v>
      </c>
    </row>
    <row r="114" spans="10:13" ht="12" hidden="1">
      <c r="J114" s="1">
        <f t="shared" si="9"/>
        <v>1678779</v>
      </c>
      <c r="M114" s="20">
        <v>1678779</v>
      </c>
    </row>
    <row r="115" spans="10:13" ht="12" hidden="1">
      <c r="J115" s="1">
        <f t="shared" si="9"/>
        <v>1678779</v>
      </c>
      <c r="M115" s="20">
        <v>1678779</v>
      </c>
    </row>
    <row r="116" spans="10:13" ht="12" hidden="1">
      <c r="J116" s="1">
        <f t="shared" si="9"/>
        <v>1678779</v>
      </c>
      <c r="M116" s="20">
        <v>1678779</v>
      </c>
    </row>
    <row r="117" spans="10:13" ht="12" hidden="1">
      <c r="J117" s="1">
        <f t="shared" si="9"/>
        <v>1678779</v>
      </c>
      <c r="M117" s="20">
        <v>1678779</v>
      </c>
    </row>
    <row r="118" spans="10:13" ht="12" hidden="1">
      <c r="J118" s="1">
        <f t="shared" si="9"/>
        <v>1678779</v>
      </c>
      <c r="M118" s="20">
        <v>1678779</v>
      </c>
    </row>
    <row r="119" spans="10:13" ht="12" hidden="1">
      <c r="J119" s="1">
        <f t="shared" si="9"/>
        <v>1678779</v>
      </c>
      <c r="M119" s="20">
        <v>1678779</v>
      </c>
    </row>
    <row r="120" spans="10:13" ht="12" hidden="1">
      <c r="J120" s="1">
        <f t="shared" si="9"/>
        <v>1678779</v>
      </c>
      <c r="M120" s="20">
        <v>1678779</v>
      </c>
    </row>
    <row r="121" spans="10:13" ht="12" hidden="1">
      <c r="J121" s="1">
        <f t="shared" si="9"/>
        <v>1678779</v>
      </c>
      <c r="M121" s="20">
        <v>1678779</v>
      </c>
    </row>
    <row r="122" spans="10:13" ht="12" hidden="1">
      <c r="J122" s="1">
        <f t="shared" si="9"/>
        <v>1678779</v>
      </c>
      <c r="M122" s="20">
        <v>1678779</v>
      </c>
    </row>
    <row r="123" spans="10:13" ht="12" hidden="1">
      <c r="J123" s="1">
        <f t="shared" si="9"/>
        <v>1678779</v>
      </c>
      <c r="M123" s="20">
        <v>1678779</v>
      </c>
    </row>
    <row r="124" spans="10:13" ht="12" hidden="1">
      <c r="J124" s="1">
        <f t="shared" si="9"/>
        <v>1678779</v>
      </c>
      <c r="M124" s="20">
        <v>1678779</v>
      </c>
    </row>
    <row r="125" spans="10:13" ht="12" hidden="1">
      <c r="J125" s="1">
        <f t="shared" si="9"/>
        <v>1678779</v>
      </c>
      <c r="M125" s="20">
        <v>1678779</v>
      </c>
    </row>
    <row r="126" spans="10:13" ht="12" hidden="1">
      <c r="J126" s="1">
        <f t="shared" si="9"/>
        <v>1678779</v>
      </c>
      <c r="M126" s="20">
        <v>1678779</v>
      </c>
    </row>
    <row r="127" spans="10:13" ht="12" hidden="1">
      <c r="J127" s="1">
        <f t="shared" si="9"/>
        <v>1678779</v>
      </c>
      <c r="M127" s="20">
        <v>1678779</v>
      </c>
    </row>
    <row r="128" spans="10:13" ht="12" hidden="1">
      <c r="J128" s="1">
        <f t="shared" si="9"/>
        <v>1678779</v>
      </c>
      <c r="M128" s="20">
        <v>1678779</v>
      </c>
    </row>
    <row r="129" spans="10:13" ht="12" hidden="1">
      <c r="J129" s="1">
        <f t="shared" si="9"/>
        <v>1678779</v>
      </c>
      <c r="M129" s="20">
        <v>1678779</v>
      </c>
    </row>
    <row r="130" spans="10:13" ht="12" hidden="1">
      <c r="J130" s="1">
        <f t="shared" si="9"/>
        <v>1678779</v>
      </c>
      <c r="M130" s="20">
        <v>1678779</v>
      </c>
    </row>
    <row r="131" spans="10:13" ht="12" hidden="1">
      <c r="J131" s="1">
        <f t="shared" si="9"/>
        <v>1678779</v>
      </c>
      <c r="M131" s="20">
        <v>1678779</v>
      </c>
    </row>
    <row r="132" spans="10:13" ht="12" hidden="1">
      <c r="J132" s="1">
        <f aca="true" t="shared" si="10" ref="J132:J140">J130</f>
        <v>1678779</v>
      </c>
      <c r="M132" s="20">
        <v>1678779</v>
      </c>
    </row>
    <row r="133" spans="10:13" ht="12" hidden="1">
      <c r="J133" s="1">
        <f t="shared" si="10"/>
        <v>1678779</v>
      </c>
      <c r="M133" s="20">
        <v>1678779</v>
      </c>
    </row>
    <row r="134" spans="10:13" ht="12" hidden="1">
      <c r="J134" s="1">
        <f t="shared" si="10"/>
        <v>1678779</v>
      </c>
      <c r="M134" s="20">
        <v>1678779</v>
      </c>
    </row>
    <row r="135" spans="10:13" ht="12" hidden="1">
      <c r="J135" s="1">
        <f t="shared" si="10"/>
        <v>1678779</v>
      </c>
      <c r="M135" s="20">
        <v>1678779</v>
      </c>
    </row>
    <row r="136" spans="10:13" ht="12" hidden="1">
      <c r="J136" s="1">
        <f t="shared" si="10"/>
        <v>1678779</v>
      </c>
      <c r="M136" s="20">
        <v>1678779</v>
      </c>
    </row>
    <row r="137" spans="10:13" ht="12" hidden="1">
      <c r="J137" s="1">
        <f t="shared" si="10"/>
        <v>1678779</v>
      </c>
      <c r="M137" s="20">
        <v>1678779</v>
      </c>
    </row>
    <row r="138" spans="10:13" ht="12" hidden="1">
      <c r="J138" s="1">
        <f t="shared" si="10"/>
        <v>1678779</v>
      </c>
      <c r="M138" s="20">
        <v>1678779</v>
      </c>
    </row>
    <row r="139" spans="10:13" ht="12" hidden="1">
      <c r="J139" s="1">
        <f t="shared" si="10"/>
        <v>1678779</v>
      </c>
      <c r="M139" s="20">
        <v>1678779</v>
      </c>
    </row>
    <row r="140" spans="10:13" ht="12" hidden="1">
      <c r="J140" s="1">
        <f t="shared" si="10"/>
        <v>1678779</v>
      </c>
      <c r="M140" s="20">
        <v>1678779</v>
      </c>
    </row>
    <row r="141" ht="12" hidden="1"/>
  </sheetData>
  <sheetProtection password="E54C" sheet="1" objects="1"/>
  <mergeCells count="3">
    <mergeCell ref="A1:K1"/>
    <mergeCell ref="A66:E66"/>
    <mergeCell ref="A67:E67"/>
  </mergeCells>
  <printOptions/>
  <pageMargins left="0.7513888888888889" right="0.3541666666666667" top="0.5902777777777778" bottom="0.7868055555555555" header="0.3930555555555555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zly745</dc:creator>
  <cp:keywords/>
  <dc:description/>
  <cp:lastModifiedBy>Administrator</cp:lastModifiedBy>
  <cp:lastPrinted>2020-11-03T09:15:10Z</cp:lastPrinted>
  <dcterms:created xsi:type="dcterms:W3CDTF">2017-01-13T03:44:11Z</dcterms:created>
  <dcterms:modified xsi:type="dcterms:W3CDTF">2022-01-06T16:45:35Z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4E528909C8704049B7BC1BB2EEAC8C78</vt:lpwstr>
  </property>
</Properties>
</file>